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F265" lockStructure="1" lockWindows="1"/>
  <bookViews>
    <workbookView xWindow="0" yWindow="0" windowWidth="7470" windowHeight="2670" activeTab="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4" sheetId="50" r:id="rId17"/>
    <sheet name="Tabela 1.13.2 " sheetId="1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  <sheet name="Arkusz1" sheetId="62" r:id="rId34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2" l="1"/>
  <c r="D17" i="16"/>
  <c r="B67" i="25" l="1"/>
  <c r="B24" i="24"/>
  <c r="D21" i="6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<sst xmlns="http://schemas.openxmlformats.org/spreadsheetml/2006/main" count="1036" uniqueCount="534">
  <si>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</si>
  <si>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</si>
  <si>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</si>
  <si>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</si>
  <si>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</si>
  <si>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</si>
  <si>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</si>
  <si>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</si>
  <si>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</si>
  <si>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</si>
  <si>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</si>
  <si>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</si>
  <si>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</si>
  <si>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</si>
  <si>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</si>
  <si>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</si>
  <si>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</si>
  <si>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</si>
  <si>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</si>
  <si>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</si>
  <si>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</si>
  <si>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</si>
  <si>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</si>
  <si>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</si>
  <si>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</si>
  <si>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</si>
  <si>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</si>
  <si>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</si>
  <si>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</si>
  <si>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</si>
  <si>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</si>
  <si>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</si>
  <si>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</si>
  <si>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</si>
  <si>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</si>
  <si>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</si>
  <si>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</si>
  <si>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</si>
  <si>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</si>
  <si>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</si>
  <si>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</si>
  <si>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</si>
  <si>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</si>
  <si>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</si>
  <si>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</si>
  <si>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</si>
  <si>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</si>
  <si>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</si>
  <si>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</si>
  <si>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</si>
  <si>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</si>
  <si>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</si>
  <si>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</si>
  <si>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</si>
  <si>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</si>
  <si>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</si>
  <si>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</si>
  <si>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</si>
  <si>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</si>
  <si>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</si>
  <si>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</si>
  <si>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</si>
  <si>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</si>
  <si>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</si>
  <si>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</si>
  <si>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</si>
  <si>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</si>
  <si>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</si>
  <si>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</si>
  <si>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</si>
  <si>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</si>
  <si>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</si>
  <si>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</si>
  <si>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</si>
  <si>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</si>
  <si>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</si>
  <si>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</si>
  <si>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</si>
  <si>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</si>
  <si>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</si>
  <si>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</si>
  <si>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</si>
  <si>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</si>
  <si>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</si>
  <si>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</si>
  <si>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</si>
  <si>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</si>
  <si>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</si>
  <si>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</si>
  <si>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</si>
  <si>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</si>
  <si>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</si>
  <si>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</si>
  <si>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</si>
  <si>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</si>
  <si>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</si>
  <si>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</si>
  <si>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</si>
  <si>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</si>
  <si>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</si>
  <si>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</si>
  <si>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</si>
  <si>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</si>
  <si>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</si>
  <si>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</si>
  <si>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</si>
  <si>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</si>
  <si>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</si>
  <si>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</si>
  <si>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</si>
  <si>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</si>
  <si>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</si>
  <si>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</si>
  <si>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</si>
  <si>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</si>
  <si>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</si>
  <si>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</si>
  <si>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</si>
  <si>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</si>
  <si>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</si>
  <si>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</si>
  <si>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</si>
  <si>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</si>
  <si>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</si>
  <si>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</si>
  <si>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</si>
  <si>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</si>
  <si>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</si>
  <si>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</si>
  <si>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</si>
  <si>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</si>
  <si>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</si>
  <si>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</si>
  <si>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</si>
  <si>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</si>
  <si>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</si>
  <si>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</si>
  <si>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</si>
  <si>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</si>
  <si>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</si>
  <si>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</si>
  <si>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</si>
  <si>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</si>
  <si>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</si>
  <si>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</si>
  <si>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</si>
  <si>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</si>
  <si>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</si>
  <si>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</si>
  <si>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</si>
  <si>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</si>
  <si>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</si>
  <si>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</si>
  <si>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</si>
  <si>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</si>
  <si>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</si>
  <si>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</si>
  <si>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</si>
  <si>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</si>
  <si>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</si>
  <si>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</si>
  <si>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</si>
  <si>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</si>
  <si>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</si>
  <si>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</si>
  <si>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</si>
  <si>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</si>
  <si>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</si>
  <si>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</si>
  <si>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</si>
  <si>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</si>
  <si>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</si>
  <si>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</si>
  <si>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</si>
  <si>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</si>
  <si>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</si>
  <si>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</si>
  <si>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</si>
  <si>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</si>
  <si>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</si>
  <si>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</si>
  <si>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</si>
  <si>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</si>
  <si>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</si>
  <si>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</si>
  <si>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</si>
  <si>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</si>
  <si>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</si>
  <si>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</si>
  <si>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</si>
  <si>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</si>
  <si>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</si>
  <si>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</si>
  <si>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</si>
  <si>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</si>
  <si>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</si>
  <si>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</si>
  <si>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</si>
  <si>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</si>
  <si>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</si>
  <si>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</si>
  <si>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</si>
  <si>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</si>
  <si>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</si>
  <si>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</si>
  <si>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</si>
  <si>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</si>
  <si>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</si>
  <si>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</si>
  <si>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</si>
  <si>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</si>
  <si>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</si>
  <si>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</si>
  <si>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</si>
  <si>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</si>
  <si>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</si>
  <si>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</si>
  <si>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</si>
  <si>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</si>
  <si>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</si>
  <si>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</si>
  <si>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</si>
  <si>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</si>
  <si>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</si>
  <si>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</si>
  <si>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</si>
  <si>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</si>
  <si>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</si>
  <si>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</si>
  <si>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</si>
  <si>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</si>
  <si>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</si>
  <si>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</si>
  <si>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</si>
  <si>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</si>
  <si>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</si>
  <si>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</si>
  <si>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</si>
  <si>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</si>
  <si>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</si>
  <si>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</si>
  <si>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</si>
  <si>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</si>
  <si>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</si>
  <si>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</si>
  <si>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</si>
  <si>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</si>
  <si>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</si>
  <si>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</si>
  <si>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</si>
  <si>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</si>
  <si>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</si>
  <si>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</si>
  <si>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</si>
  <si>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</si>
  <si>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</si>
  <si>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</si>
  <si>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</si>
  <si>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</si>
  <si>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</si>
  <si>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</si>
  <si>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</si>
  <si>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</si>
  <si>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</si>
  <si>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</si>
  <si>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</si>
  <si>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</si>
  <si>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</si>
  <si>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</si>
  <si>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</si>
  <si>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</si>
  <si>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</si>
  <si>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</si>
  <si>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</si>
  <si>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</si>
  <si>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</si>
  <si>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</si>
  <si>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</si>
  <si>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</si>
  <si>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</si>
  <si>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</si>
  <si>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</si>
  <si>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</si>
  <si>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</si>
  <si>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</si>
  <si>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</si>
  <si>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</si>
  <si>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</si>
  <si>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</si>
  <si>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</si>
  <si>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</si>
  <si>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</si>
  <si>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</si>
  <si>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</si>
  <si>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</si>
  <si>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</si>
  <si>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</si>
  <si>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</si>
  <si>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</si>
  <si>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</si>
  <si>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</si>
  <si>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</si>
  <si>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</si>
  <si>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</si>
  <si>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</si>
  <si>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</si>
  <si>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</si>
  <si>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</si>
  <si>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</si>
  <si>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</si>
  <si>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</si>
  <si>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</si>
  <si>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</si>
  <si>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</si>
  <si>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</si>
  <si>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</si>
  <si>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</si>
  <si>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</si>
  <si>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</si>
  <si>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</si>
  <si>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</si>
  <si>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</si>
  <si>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</si>
  <si>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</si>
  <si>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</si>
  <si>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</si>
  <si>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</si>
  <si>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</si>
  <si>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</si>
  <si>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</si>
  <si>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</si>
  <si>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</si>
  <si>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</si>
  <si>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</si>
  <si>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</si>
  <si>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</si>
  <si>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</si>
  <si>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</si>
  <si>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</si>
  <si>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</si>
  <si>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</si>
  <si>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</si>
  <si>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</si>
  <si>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</si>
  <si>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</si>
  <si>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</si>
  <si>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</si>
  <si>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</si>
  <si>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</si>
  <si>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</si>
  <si>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</si>
  <si>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</si>
  <si>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</si>
  <si>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</si>
  <si>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</si>
  <si>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</si>
  <si>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</si>
  <si>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</si>
  <si>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</si>
  <si>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</si>
  <si>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</si>
  <si>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</si>
  <si>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</si>
  <si>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</si>
  <si>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</si>
  <si>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</si>
  <si>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</si>
  <si>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</si>
  <si>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</si>
  <si>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</si>
  <si>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</si>
  <si>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</si>
  <si>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</si>
  <si>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</si>
  <si>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</si>
  <si>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</si>
  <si>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</si>
  <si>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</si>
  <si>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</si>
  <si>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</si>
  <si>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</si>
  <si>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</si>
  <si>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</si>
  <si>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</si>
  <si>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</si>
  <si>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</si>
  <si>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</si>
  <si>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</si>
  <si>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</si>
  <si>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</si>
  <si>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</si>
  <si>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</si>
  <si>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</si>
  <si>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</si>
  <si>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</si>
  <si>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</si>
  <si>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</si>
  <si>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</si>
  <si>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</si>
  <si>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</si>
  <si>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</si>
  <si>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</si>
  <si>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</si>
  <si>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</si>
  <si>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</si>
  <si>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</si>
  <si>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</si>
  <si>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</si>
  <si>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</si>
  <si>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</si>
  <si>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</si>
  <si>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</si>
  <si>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</si>
  <si>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</si>
  <si>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</si>
  <si>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</si>
  <si>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</si>
  <si>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</si>
  <si>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</si>
  <si>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</si>
  <si>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</si>
  <si>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</si>
  <si>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</si>
  <si>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</si>
  <si>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</si>
  <si>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</si>
  <si>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</si>
  <si>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</si>
  <si>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</si>
  <si>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</si>
  <si>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</si>
  <si>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</si>
  <si>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</si>
  <si>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</si>
  <si>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</si>
  <si>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</si>
  <si>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</si>
  <si>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</si>
  <si>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</si>
  <si>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</si>
  <si>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</si>
  <si>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</si>
  <si>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</si>
  <si>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</si>
  <si>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</si>
  <si>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</si>
  <si>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</si>
  <si>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</si>
  <si>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</si>
  <si>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</si>
  <si>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</si>
  <si>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</si>
  <si>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</si>
  <si>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</si>
  <si>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</si>
  <si>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</si>
  <si>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</si>
  <si>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</si>
  <si>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</si>
  <si>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</si>
  <si>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</si>
  <si>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</si>
  <si>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</si>
  <si>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</si>
  <si>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</si>
  <si>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</si>
  <si>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</si>
  <si>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</si>
  <si>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</si>
  <si>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</si>
  <si>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</si>
  <si>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</si>
  <si>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</si>
  <si>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</si>
  <si>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</si>
  <si>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</si>
  <si>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</si>
  <si>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</si>
  <si>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</si>
  <si>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</si>
  <si>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1) Sprawozdanie finansowe   za rok 2021</t>
  </si>
  <si>
    <t xml:space="preserve"> ROK 2021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</si>
  <si>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</si>
  <si>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Sporządził</t>
  </si>
  <si>
    <t>Dane prezentowane w Tabeli 1.1.2</t>
  </si>
  <si>
    <t>Dane prezentowane w Tabeli 1.1.1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</si>
  <si>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</si>
  <si>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</si>
  <si>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</si>
  <si>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</si>
  <si>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</si>
  <si>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</si>
  <si>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</si>
  <si>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</si>
  <si>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</si>
  <si>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</si>
  <si>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</si>
  <si>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</si>
  <si>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t>Mega1</t>
  </si>
  <si>
    <t>Szkoła Podstawowa im. Bohaterskich Dzieci Łódź nr 81</t>
  </si>
  <si>
    <t>Barbara Knop</t>
  </si>
  <si>
    <t>2022.02.25</t>
  </si>
  <si>
    <t>91-726 Łódź ul. Emilii Plater 28/32</t>
  </si>
  <si>
    <t>nie dotyczy</t>
  </si>
  <si>
    <t>potwierdzenie salda - rózne terminy/31.12.2021</t>
  </si>
  <si>
    <r>
      <t>(kierownik jednostki/jednostki obsługującej,</t>
    </r>
    <r>
      <rPr>
        <strike/>
        <sz val="10"/>
        <rFont val="Arial CE"/>
        <charset val="238"/>
      </rPr>
      <t xml:space="preserve">komórki organizacyjnej </t>
    </r>
    <r>
      <rPr>
        <sz val="10"/>
        <rFont val="Arial CE"/>
        <charset val="238"/>
      </rPr>
      <t>)*</t>
    </r>
  </si>
  <si>
    <t>x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</si>
  <si>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PKDPKD 8520z  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-PKD 8520z .dział/działy klasyfikacji budżetowej 801, 851, 854, 926 Szkoła realizuje zadania edukacji publicznej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</si>
  <si>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Sprawozdanie finansowe zostało sporządzone przy założeniu zachowania zasady kontynauacji działania</t>
  </si>
  <si>
    <t>Dane prezentowane w Tabeli 1.1.3  nie występuje</t>
  </si>
  <si>
    <t>nie występuje</t>
  </si>
  <si>
    <t>Dane prezentowane w Tabeli 1.3 nie występuje</t>
  </si>
  <si>
    <t>Dane prezentowane w Tabeli 1.4 nie wystepuje</t>
  </si>
  <si>
    <t>Dane prezentowane w Tabeli 1.5 nie występuje</t>
  </si>
  <si>
    <t>Dane prezentowane w Tabeli 1.6 nie występuje</t>
  </si>
  <si>
    <t>Dane prezentowane w Tabeli 1.7 nie występuje</t>
  </si>
  <si>
    <t>Dane prezentowane w Tabeli 1.8 nie występuje</t>
  </si>
  <si>
    <t>Dane prezentowane w Tabeli 1.9 nie występuje</t>
  </si>
  <si>
    <t>Dane prezentowane w Tabeli 1.10 nie występuje</t>
  </si>
  <si>
    <t>Dane prezentowane w Tabeli 1.11 nie występuje</t>
  </si>
  <si>
    <t>Dane prezentowane w Tabeli 1.12 nie występuje</t>
  </si>
  <si>
    <t>Dane prezentowane w Tabeli 1.13.1 nie występuje</t>
  </si>
  <si>
    <t>Dane prezentowane w Tabeli 1.13.2 nie występuje</t>
  </si>
  <si>
    <t>Dane prezentowane w Tabeli 1.14 nie występuje</t>
  </si>
  <si>
    <t>Dane prezentowane w Tabeli 2.1 nie występuje</t>
  </si>
  <si>
    <t>Dane prezentowane w Tabeli 2.2 nie występuje</t>
  </si>
  <si>
    <t>Dane prezentowane w Tabeli 2.3nie występuje</t>
  </si>
  <si>
    <t>Dane prezentowane w Tabeli 2.5.1 nie występuje</t>
  </si>
  <si>
    <t>Dane prezentowane w Tabeli 3.1 nie występuje</t>
  </si>
  <si>
    <t>Saldo zgodne z potwierdzeniem sald na 31.12.2021</t>
  </si>
  <si>
    <t>Wydział Edukacji</t>
  </si>
  <si>
    <t>B.II.2</t>
  </si>
  <si>
    <t>Wb 95/2021 RW</t>
  </si>
  <si>
    <r>
      <t>(kierownik jednostki/</t>
    </r>
    <r>
      <rPr>
        <strike/>
        <sz val="12"/>
        <rFont val="Times New Roman"/>
        <family val="1"/>
        <charset val="238"/>
      </rPr>
      <t>jednostki obsługującej</t>
    </r>
    <r>
      <rPr>
        <sz val="12"/>
        <rFont val="Times New Roman"/>
        <family val="1"/>
        <charset val="238"/>
      </rPr>
      <t xml:space="preserve">, </t>
    </r>
    <r>
      <rPr>
        <strike/>
        <sz val="12"/>
        <rFont val="Times New Roman"/>
        <family val="1"/>
        <charset val="238"/>
      </rPr>
      <t>komórki organizacyjnej</t>
    </r>
    <r>
      <rPr>
        <sz val="12"/>
        <rFont val="Times New Roman"/>
        <family val="1"/>
        <charset val="238"/>
      </rPr>
      <t xml:space="preserve"> 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</si>
</sst>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6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72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164" fontId="41" fillId="0" borderId="38" xfId="0" applyNumberFormat="1" applyFont="1" applyBorder="1" applyAlignment="1">
      <alignment horizontal="justify" vertical="center" wrapText="1"/>
    </xf>
    <xf numFmtId="164" fontId="41" fillId="0" borderId="21" xfId="0" applyNumberFormat="1" applyFont="1" applyBorder="1" applyAlignment="1">
      <alignment horizontal="justify" vertical="center" wrapText="1"/>
    </xf>
    <xf numFmtId="164" fontId="41" fillId="0" borderId="39" xfId="0" applyNumberFormat="1" applyFont="1" applyBorder="1" applyAlignment="1">
      <alignment horizontal="justify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3" fillId="4" borderId="38" xfId="0" applyNumberFormat="1" applyFont="1" applyFill="1" applyBorder="1" applyAlignment="1">
      <alignment wrapText="1"/>
    </xf>
    <xf numFmtId="164" fontId="43" fillId="4" borderId="40" xfId="0" applyNumberFormat="1" applyFont="1" applyFill="1" applyBorder="1" applyAlignment="1">
      <alignment wrapText="1"/>
    </xf>
    <xf numFmtId="164" fontId="43" fillId="4" borderId="21" xfId="0" applyNumberFormat="1" applyFont="1" applyFill="1" applyBorder="1" applyAlignment="1">
      <alignment wrapText="1"/>
    </xf>
    <xf numFmtId="164" fontId="49" fillId="0" borderId="41" xfId="0" applyNumberFormat="1" applyFont="1" applyBorder="1" applyAlignment="1">
      <alignment horizontal="justify" vertical="center" wrapText="1"/>
    </xf>
    <xf numFmtId="164" fontId="49" fillId="0" borderId="39" xfId="0" applyNumberFormat="1" applyFont="1" applyBorder="1" applyAlignment="1">
      <alignment horizontal="justify" vertical="center" wrapText="1"/>
    </xf>
    <xf numFmtId="164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164" fontId="41" fillId="0" borderId="15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41" fillId="0" borderId="14" xfId="0" applyNumberFormat="1" applyFont="1" applyBorder="1" applyAlignment="1">
      <alignment vertical="center" wrapText="1"/>
    </xf>
    <xf numFmtId="164" fontId="54" fillId="4" borderId="13" xfId="0" applyNumberFormat="1" applyFont="1" applyFill="1" applyBorder="1" applyAlignment="1">
      <alignment vertical="center" wrapText="1"/>
    </xf>
    <xf numFmtId="164" fontId="54" fillId="4" borderId="38" xfId="0" applyNumberFormat="1" applyFont="1" applyFill="1" applyBorder="1" applyAlignment="1">
      <alignment vertical="center" wrapText="1"/>
    </xf>
    <xf numFmtId="164" fontId="54" fillId="4" borderId="8" xfId="0" applyNumberFormat="1" applyFont="1" applyFill="1" applyBorder="1" applyAlignment="1">
      <alignment vertical="center" wrapText="1"/>
    </xf>
    <xf numFmtId="164" fontId="54" fillId="4" borderId="21" xfId="0" applyNumberFormat="1" applyFont="1" applyFill="1" applyBorder="1" applyAlignment="1">
      <alignment vertical="center" wrapText="1"/>
    </xf>
    <xf numFmtId="164" fontId="46" fillId="4" borderId="15" xfId="0" applyNumberFormat="1" applyFont="1" applyFill="1" applyBorder="1" applyAlignment="1">
      <alignment vertical="center" wrapText="1"/>
    </xf>
    <xf numFmtId="164" fontId="46" fillId="4" borderId="16" xfId="0" applyNumberFormat="1" applyFont="1" applyFill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164" fontId="41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164" fontId="41" fillId="0" borderId="13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justify" vertical="center" wrapText="1"/>
      <protection locked="0"/>
    </xf>
    <xf numFmtId="164" fontId="41" fillId="0" borderId="21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justify" vertical="center" wrapText="1"/>
      <protection locked="0"/>
    </xf>
    <xf numFmtId="164" fontId="41" fillId="0" borderId="43" xfId="0" applyNumberFormat="1" applyFont="1" applyBorder="1" applyAlignment="1" applyProtection="1">
      <alignment horizontal="justify" vertical="center" wrapText="1"/>
      <protection locked="0"/>
    </xf>
    <xf numFmtId="164" fontId="41" fillId="0" borderId="42" xfId="0" applyNumberFormat="1" applyFont="1" applyBorder="1" applyAlignment="1" applyProtection="1">
      <alignment horizontal="justify" vertical="center" wrapText="1"/>
      <protection locked="0"/>
    </xf>
    <xf numFmtId="164" fontId="41" fillId="0" borderId="40" xfId="0" applyNumberFormat="1" applyFont="1" applyBorder="1" applyAlignment="1" applyProtection="1">
      <alignment horizontal="justify" vertical="center" wrapText="1"/>
      <protection locked="0"/>
    </xf>
    <xf numFmtId="164" fontId="41" fillId="0" borderId="48" xfId="0" applyNumberFormat="1" applyFont="1" applyBorder="1" applyAlignment="1" applyProtection="1">
      <alignment horizontal="justify" vertical="center" wrapText="1"/>
      <protection locked="0"/>
    </xf>
    <xf numFmtId="164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164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164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164" fontId="41" fillId="0" borderId="41" xfId="0" applyNumberFormat="1" applyFont="1" applyBorder="1" applyAlignment="1" applyProtection="1">
      <alignment horizontal="justify" vertical="center"/>
      <protection locked="0"/>
    </xf>
    <xf numFmtId="164" fontId="41" fillId="0" borderId="19" xfId="0" applyNumberFormat="1" applyFont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justify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center" vertical="center" wrapText="1"/>
      <protection locked="0"/>
    </xf>
    <xf numFmtId="164" fontId="41" fillId="0" borderId="49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/>
      <protection locked="0"/>
    </xf>
    <xf numFmtId="164" fontId="41" fillId="0" borderId="8" xfId="0" applyNumberFormat="1" applyFont="1" applyBorder="1" applyAlignment="1" applyProtection="1">
      <alignment horizontal="justify" vertical="center"/>
      <protection locked="0"/>
    </xf>
    <xf numFmtId="164" fontId="41" fillId="0" borderId="21" xfId="0" applyNumberFormat="1" applyFont="1" applyBorder="1" applyAlignment="1" applyProtection="1">
      <alignment horizontal="justify" vertical="center"/>
      <protection locked="0"/>
    </xf>
    <xf numFmtId="164" fontId="41" fillId="0" borderId="50" xfId="0" applyNumberFormat="1" applyFont="1" applyBorder="1" applyAlignment="1" applyProtection="1">
      <alignment vertical="center" wrapText="1"/>
      <protection locked="0"/>
    </xf>
    <xf numFmtId="164" fontId="41" fillId="0" borderId="9" xfId="0" applyNumberFormat="1" applyFont="1" applyBorder="1" applyAlignment="1" applyProtection="1">
      <alignment vertical="center" wrapText="1"/>
      <protection locked="0"/>
    </xf>
    <xf numFmtId="164" fontId="41" fillId="0" borderId="36" xfId="0" applyNumberFormat="1" applyFont="1" applyBorder="1" applyAlignment="1" applyProtection="1">
      <alignment vertical="center" wrapText="1"/>
      <protection locked="0"/>
    </xf>
    <xf numFmtId="164" fontId="41" fillId="0" borderId="27" xfId="0" applyNumberFormat="1" applyFont="1" applyBorder="1" applyAlignment="1" applyProtection="1">
      <alignment vertical="center" wrapText="1"/>
      <protection locked="0"/>
    </xf>
    <xf numFmtId="164" fontId="41" fillId="0" borderId="51" xfId="0" applyNumberFormat="1" applyFont="1" applyBorder="1" applyAlignment="1" applyProtection="1">
      <alignment vertical="center" wrapText="1"/>
      <protection locked="0"/>
    </xf>
    <xf numFmtId="164" fontId="41" fillId="0" borderId="52" xfId="0" applyNumberFormat="1" applyFont="1" applyBorder="1" applyAlignment="1" applyProtection="1">
      <alignment vertical="center" wrapText="1"/>
      <protection locked="0"/>
    </xf>
    <xf numFmtId="164" fontId="41" fillId="0" borderId="13" xfId="0" applyNumberFormat="1" applyFont="1" applyBorder="1" applyAlignment="1" applyProtection="1">
      <alignment vertical="center" wrapText="1"/>
      <protection locked="0"/>
    </xf>
    <xf numFmtId="164" fontId="41" fillId="0" borderId="19" xfId="0" applyNumberFormat="1" applyFont="1" applyBorder="1" applyAlignment="1" applyProtection="1">
      <alignment vertical="center" wrapText="1"/>
      <protection locked="0"/>
    </xf>
    <xf numFmtId="164" fontId="41" fillId="0" borderId="39" xfId="0" applyNumberFormat="1" applyFont="1" applyBorder="1" applyAlignment="1" applyProtection="1">
      <alignment vertical="center" wrapText="1"/>
      <protection locked="0"/>
    </xf>
    <xf numFmtId="164" fontId="54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3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</xf>
    <xf numFmtId="164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164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164" fontId="13" fillId="0" borderId="1" xfId="2" applyNumberFormat="1" applyFont="1" applyFill="1" applyBorder="1"/>
    <xf numFmtId="164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164" fontId="10" fillId="0" borderId="6" xfId="2" applyNumberFormat="1" applyFill="1" applyBorder="1"/>
    <xf numFmtId="164" fontId="10" fillId="0" borderId="10" xfId="2" applyNumberFormat="1" applyFill="1" applyBorder="1"/>
    <xf numFmtId="164" fontId="12" fillId="0" borderId="6" xfId="2" applyNumberFormat="1" applyFont="1" applyFill="1" applyBorder="1"/>
    <xf numFmtId="164" fontId="13" fillId="0" borderId="4" xfId="2" applyNumberFormat="1" applyFont="1" applyBorder="1"/>
    <xf numFmtId="164" fontId="10" fillId="0" borderId="4" xfId="2" applyNumberFormat="1" applyBorder="1"/>
    <xf numFmtId="164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164" fontId="21" fillId="0" borderId="4" xfId="2" applyNumberFormat="1" applyFont="1" applyFill="1" applyBorder="1" applyAlignment="1">
      <alignment horizontal="center"/>
    </xf>
    <xf numFmtId="164" fontId="21" fillId="0" borderId="4" xfId="2" applyNumberFormat="1" applyFont="1" applyFill="1" applyBorder="1"/>
    <xf numFmtId="164" fontId="13" fillId="0" borderId="4" xfId="2" applyNumberFormat="1" applyFont="1" applyFill="1" applyBorder="1" applyProtection="1"/>
    <xf numFmtId="164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164" fontId="13" fillId="0" borderId="5" xfId="2" applyNumberFormat="1" applyFont="1" applyFill="1" applyBorder="1" applyProtection="1">
      <protection locked="0"/>
    </xf>
    <xf numFmtId="164" fontId="13" fillId="0" borderId="6" xfId="2" applyNumberFormat="1" applyFont="1" applyFill="1" applyBorder="1" applyAlignment="1">
      <alignment wrapText="1"/>
    </xf>
    <xf numFmtId="164" fontId="13" fillId="0" borderId="4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>
      <alignment wrapText="1"/>
    </xf>
    <xf numFmtId="164" fontId="13" fillId="0" borderId="46" xfId="2" applyNumberFormat="1" applyFont="1" applyFill="1" applyBorder="1" applyProtection="1">
      <protection locked="0"/>
    </xf>
    <xf numFmtId="164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164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164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164" fontId="13" fillId="0" borderId="5" xfId="2" applyNumberFormat="1" applyFont="1" applyFill="1" applyBorder="1"/>
    <xf numFmtId="0" fontId="13" fillId="0" borderId="37" xfId="2" applyFont="1" applyFill="1" applyBorder="1" applyAlignment="1"/>
    <xf numFmtId="164" fontId="13" fillId="0" borderId="10" xfId="2" applyNumberFormat="1" applyFont="1" applyFill="1" applyBorder="1"/>
    <xf numFmtId="164" fontId="13" fillId="0" borderId="44" xfId="2" applyNumberFormat="1" applyFont="1" applyFill="1" applyBorder="1"/>
    <xf numFmtId="164" fontId="13" fillId="0" borderId="45" xfId="2" applyNumberFormat="1" applyFont="1" applyFill="1" applyBorder="1"/>
    <xf numFmtId="164" fontId="13" fillId="0" borderId="5" xfId="2" applyNumberFormat="1" applyFont="1" applyFill="1" applyBorder="1" applyAlignment="1">
      <alignment wrapText="1"/>
    </xf>
    <xf numFmtId="164" fontId="13" fillId="0" borderId="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164" fontId="13" fillId="0" borderId="45" xfId="2" applyNumberFormat="1" applyFont="1" applyFill="1" applyBorder="1" applyAlignment="1">
      <alignment wrapText="1"/>
    </xf>
    <xf numFmtId="164" fontId="13" fillId="0" borderId="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10" xfId="2" applyNumberFormat="1" applyFont="1" applyFill="1" applyBorder="1" applyProtection="1"/>
    <xf numFmtId="164" fontId="13" fillId="0" borderId="45" xfId="2" applyNumberFormat="1" applyFont="1" applyFill="1" applyBorder="1" applyProtection="1"/>
    <xf numFmtId="164" fontId="13" fillId="0" borderId="5" xfId="2" applyNumberFormat="1" applyFont="1" applyFill="1" applyBorder="1" applyProtection="1"/>
    <xf numFmtId="0" fontId="13" fillId="0" borderId="5" xfId="2" applyFont="1" applyFill="1" applyBorder="1"/>
    <xf numFmtId="164" fontId="13" fillId="0" borderId="54" xfId="2" applyNumberFormat="1" applyFont="1" applyFill="1" applyBorder="1"/>
    <xf numFmtId="164" fontId="13" fillId="0" borderId="3" xfId="2" applyNumberFormat="1" applyFont="1" applyFill="1" applyBorder="1"/>
    <xf numFmtId="164" fontId="13" fillId="0" borderId="0" xfId="2" applyNumberFormat="1" applyFont="1" applyFill="1"/>
    <xf numFmtId="0" fontId="43" fillId="0" borderId="9" xfId="0" applyFont="1" applyBorder="1" applyAlignment="1">
      <alignment wrapText="1"/>
    </xf>
    <xf numFmtId="164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 applyProtection="1">
      <alignment horizontal="center" vertical="center" wrapText="1"/>
      <protection locked="0"/>
    </xf>
    <xf numFmtId="164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164" fontId="41" fillId="0" borderId="43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64" fontId="43" fillId="6" borderId="13" xfId="0" applyNumberFormat="1" applyFont="1" applyFill="1" applyBorder="1" applyAlignment="1">
      <alignment vertical="center"/>
    </xf>
    <xf numFmtId="164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64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164" fontId="46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15" xfId="0" applyNumberFormat="1" applyFont="1" applyFill="1" applyBorder="1" applyAlignment="1">
      <alignment vertical="center" wrapText="1"/>
    </xf>
    <xf numFmtId="164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164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0" fontId="0" fillId="0" borderId="0" xfId="0" applyAlignment="1"/>
    <xf numFmtId="0" fontId="16" fillId="0" borderId="0" xfId="8" applyFont="1"/>
    <xf numFmtId="0" fontId="41" fillId="0" borderId="17" xfId="0" applyFont="1" applyBorder="1" applyAlignment="1">
      <alignment horizontal="center" vertical="center" wrapText="1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51" fillId="0" borderId="0" xfId="0" applyFont="1" applyAlignment="1"/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4" fontId="0" fillId="0" borderId="1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1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14" fontId="22" fillId="0" borderId="1" xfId="8" applyNumberFormat="1" applyFont="1" applyBorder="1" applyAlignment="1" applyProtection="1">
      <alignment horizontal="center" vertical="center" shrinkToFit="1"/>
      <protection locked="0"/>
    </xf>
    <xf numFmtId="14" fontId="22" fillId="0" borderId="1" xfId="8" applyNumberFormat="1" applyFont="1" applyFill="1" applyBorder="1" applyAlignment="1" applyProtection="1">
      <alignment horizontal="center" vertical="center"/>
      <protection locked="0"/>
    </xf>
    <xf numFmtId="0" fontId="13" fillId="0" borderId="4" xfId="2" applyFont="1" applyBorder="1" applyAlignment="1">
      <alignment wrapText="1"/>
    </xf>
    <xf numFmtId="14" fontId="13" fillId="0" borderId="4" xfId="2" applyNumberFormat="1" applyFont="1" applyBorder="1"/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164" fontId="41" fillId="0" borderId="9" xfId="0" applyNumberFormat="1" applyFont="1" applyBorder="1" applyAlignment="1">
      <alignment horizontal="justify" vertical="center" wrapText="1"/>
    </xf>
    <xf numFmtId="164" fontId="43" fillId="0" borderId="9" xfId="0" applyNumberFormat="1" applyFont="1" applyBorder="1" applyAlignment="1">
      <alignment horizontal="justify" vertical="center" wrapText="1"/>
    </xf>
    <xf numFmtId="164" fontId="41" fillId="0" borderId="24" xfId="0" applyNumberFormat="1" applyFont="1" applyBorder="1" applyAlignment="1">
      <alignment horizontal="justify" vertical="center" wrapText="1"/>
    </xf>
    <xf numFmtId="164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0" xfId="8" applyNumberFormat="1" applyFont="1" applyBorder="1" applyAlignment="1" applyProtection="1">
      <alignment horizontal="right" vertical="center" shrinkToFit="1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21" fillId="0" borderId="37" xfId="2" applyFont="1" applyFill="1" applyBorder="1" applyAlignment="1"/>
    <xf numFmtId="0" fontId="64" fillId="0" borderId="0" xfId="2" applyFont="1" applyFill="1" applyBorder="1" applyAlignment="1">
      <alignment horizontal="left" vertical="top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42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45" xfId="2" applyFont="1" applyFill="1" applyBorder="1" applyAlignment="1"/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37" xfId="2" applyFont="1" applyFill="1" applyBorder="1" applyAlignment="1">
      <alignment wrapText="1"/>
    </xf>
    <xf numFmtId="0" fontId="11" fillId="0" borderId="4" xfId="2" applyFont="1" applyFill="1" applyBorder="1" applyAlignment="1"/>
    <xf numFmtId="0" fontId="11" fillId="0" borderId="37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2" fillId="0" borderId="4" xfId="2" applyFont="1" applyFill="1" applyBorder="1" applyAlignment="1"/>
    <xf numFmtId="0" fontId="64" fillId="0" borderId="0" xfId="2" applyFont="1" applyFill="1" applyBorder="1" applyAlignment="1">
      <alignment horizontal="left"/>
    </xf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4"/>
  <sheetViews>
    <sheetView windowProtection="1" workbookViewId="0">
      <selection activeCell="F13" sqref="F13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61" t="s">
        <v>465</v>
      </c>
      <c r="D1" s="561"/>
      <c r="E1" s="561"/>
      <c r="F1" s="561"/>
      <c r="G1" s="561"/>
      <c r="H1" s="561"/>
      <c r="I1" s="561"/>
    </row>
    <row r="2" spans="2:9" ht="15.75" thickBot="1"/>
    <row r="3" spans="2:9" ht="23.25" customHeight="1" thickBot="1">
      <c r="B3" s="551" t="s">
        <v>499</v>
      </c>
      <c r="C3" s="552"/>
      <c r="D3" s="552"/>
      <c r="E3" s="552"/>
      <c r="F3" s="553"/>
      <c r="H3" s="516" t="s">
        <v>500</v>
      </c>
      <c r="I3" s="541" t="s">
        <v>501</v>
      </c>
    </row>
    <row r="4" spans="2:9">
      <c r="B4" s="554"/>
      <c r="C4" s="555"/>
      <c r="D4" s="555"/>
      <c r="E4" s="555"/>
      <c r="F4" s="556"/>
      <c r="H4" t="s">
        <v>422</v>
      </c>
      <c r="I4" t="s">
        <v>447</v>
      </c>
    </row>
    <row r="5" spans="2:9" ht="15.75" thickBot="1">
      <c r="B5" s="557"/>
      <c r="C5" s="558"/>
      <c r="D5" s="558"/>
      <c r="E5" s="558"/>
      <c r="F5" s="559"/>
    </row>
    <row r="6" spans="2:9">
      <c r="B6" s="560" t="s">
        <v>456</v>
      </c>
      <c r="C6" s="560"/>
      <c r="D6" s="560"/>
      <c r="E6" s="560"/>
      <c r="I6" s="477"/>
    </row>
    <row r="24" spans="9:9">
      <c r="I24" t="s">
        <v>498</v>
      </c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windowProtection="1" topLeftCell="A7" zoomScaleNormal="100" workbookViewId="0">
      <selection activeCell="F9" sqref="F9:F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555" t="str">
        <f>'NAZWA JEDNOSTKI,SPORZĄDZIŁ,DATA'!B3</f>
        <v>Szkoła Podstawowa im. Bohaterskich Dzieci Łódź nr 81</v>
      </c>
      <c r="C1" s="555"/>
    </row>
    <row r="2" spans="2:8" ht="21.95" customHeight="1">
      <c r="B2" s="555"/>
      <c r="C2" s="555"/>
    </row>
    <row r="4" spans="2:8" ht="15.75">
      <c r="B4" s="574" t="s">
        <v>369</v>
      </c>
      <c r="C4" s="574"/>
      <c r="D4" s="574"/>
      <c r="E4" s="574"/>
      <c r="F4" s="574"/>
      <c r="G4" s="574"/>
      <c r="H4" s="574"/>
    </row>
    <row r="5" spans="2:8" ht="15.75">
      <c r="B5" s="384"/>
      <c r="C5" s="384"/>
      <c r="D5" s="384"/>
      <c r="E5" s="384"/>
      <c r="F5" s="384"/>
      <c r="G5" s="384"/>
      <c r="H5" s="384"/>
    </row>
    <row r="6" spans="2:8" ht="15.75" thickBot="1"/>
    <row r="7" spans="2:8" ht="68.25" customHeight="1" thickBot="1">
      <c r="B7" s="210" t="s">
        <v>0</v>
      </c>
      <c r="C7" s="173" t="s">
        <v>30</v>
      </c>
      <c r="D7" s="173" t="s">
        <v>31</v>
      </c>
      <c r="E7" s="173" t="s">
        <v>32</v>
      </c>
      <c r="F7" s="173" t="s">
        <v>384</v>
      </c>
      <c r="G7" s="173" t="s">
        <v>383</v>
      </c>
      <c r="H7" s="145" t="s">
        <v>35</v>
      </c>
    </row>
    <row r="8" spans="2:8" ht="56.25" customHeight="1" thickBot="1">
      <c r="B8" s="156" t="s">
        <v>36</v>
      </c>
      <c r="C8" s="274" t="s">
        <v>382</v>
      </c>
      <c r="D8" s="275">
        <f>SUM(D9:D10)</f>
        <v>0</v>
      </c>
      <c r="E8" s="257">
        <f>SUM(E9:E10)</f>
        <v>0</v>
      </c>
      <c r="F8" s="257">
        <f>SUM(F9:F10)</f>
        <v>0</v>
      </c>
      <c r="G8" s="257">
        <f>SUM(G9:G10)</f>
        <v>0</v>
      </c>
      <c r="H8" s="255">
        <f>SUM(D8:E8)-SUM(F8:G8)</f>
        <v>0</v>
      </c>
    </row>
    <row r="9" spans="2:8" ht="36.75" customHeight="1" thickBot="1">
      <c r="B9" s="124" t="s">
        <v>38</v>
      </c>
      <c r="C9" s="128" t="s">
        <v>39</v>
      </c>
      <c r="D9" s="317">
        <v>0</v>
      </c>
      <c r="E9" s="318">
        <v>0</v>
      </c>
      <c r="F9" s="318">
        <v>0</v>
      </c>
      <c r="G9" s="318">
        <v>0</v>
      </c>
      <c r="H9" s="319">
        <f t="shared" ref="H9:H14" si="0">SUM(D9:E9)-SUM(F9:G9)</f>
        <v>0</v>
      </c>
    </row>
    <row r="10" spans="2:8" ht="36" customHeight="1" thickBot="1">
      <c r="B10" s="124" t="s">
        <v>40</v>
      </c>
      <c r="C10" s="276" t="s">
        <v>41</v>
      </c>
      <c r="D10" s="275">
        <f>SUM(D11:D14)</f>
        <v>0</v>
      </c>
      <c r="E10" s="257">
        <f>SUM(E11:E14)</f>
        <v>0</v>
      </c>
      <c r="F10" s="257">
        <f>SUM(F11:F14)</f>
        <v>0</v>
      </c>
      <c r="G10" s="257">
        <f>SUM(G11:G14)</f>
        <v>0</v>
      </c>
      <c r="H10" s="255">
        <f t="shared" si="0"/>
        <v>0</v>
      </c>
    </row>
    <row r="11" spans="2:8" ht="36" customHeight="1">
      <c r="B11" s="124" t="s">
        <v>42</v>
      </c>
      <c r="C11" s="128" t="s">
        <v>43</v>
      </c>
      <c r="D11" s="320">
        <v>0</v>
      </c>
      <c r="E11" s="301">
        <v>0</v>
      </c>
      <c r="F11" s="301">
        <v>0</v>
      </c>
      <c r="G11" s="301">
        <v>0</v>
      </c>
      <c r="H11" s="321">
        <f t="shared" si="0"/>
        <v>0</v>
      </c>
    </row>
    <row r="12" spans="2:8" ht="37.5" customHeight="1">
      <c r="B12" s="124" t="s">
        <v>44</v>
      </c>
      <c r="C12" s="128" t="s">
        <v>45</v>
      </c>
      <c r="D12" s="322">
        <v>0</v>
      </c>
      <c r="E12" s="302">
        <v>0</v>
      </c>
      <c r="F12" s="302">
        <v>0</v>
      </c>
      <c r="G12" s="302">
        <v>0</v>
      </c>
      <c r="H12" s="321">
        <f t="shared" si="0"/>
        <v>0</v>
      </c>
    </row>
    <row r="13" spans="2:8" ht="39" customHeight="1">
      <c r="B13" s="124" t="s">
        <v>46</v>
      </c>
      <c r="C13" s="128" t="s">
        <v>47</v>
      </c>
      <c r="D13" s="322">
        <v>0</v>
      </c>
      <c r="E13" s="302">
        <v>0</v>
      </c>
      <c r="F13" s="302">
        <v>0</v>
      </c>
      <c r="G13" s="302">
        <v>0</v>
      </c>
      <c r="H13" s="321">
        <f t="shared" si="0"/>
        <v>0</v>
      </c>
    </row>
    <row r="14" spans="2:8" ht="33.75" customHeight="1" thickBot="1">
      <c r="B14" s="238" t="s">
        <v>48</v>
      </c>
      <c r="C14" s="181" t="s">
        <v>49</v>
      </c>
      <c r="D14" s="323">
        <v>0</v>
      </c>
      <c r="E14" s="324">
        <v>0</v>
      </c>
      <c r="F14" s="324">
        <v>0</v>
      </c>
      <c r="G14" s="324">
        <v>0</v>
      </c>
      <c r="H14" s="325">
        <f t="shared" si="0"/>
        <v>0</v>
      </c>
    </row>
    <row r="15" spans="2:8" ht="50.25" customHeight="1" thickTop="1" thickBot="1">
      <c r="B15" s="239" t="s">
        <v>50</v>
      </c>
      <c r="C15" s="182" t="s">
        <v>312</v>
      </c>
      <c r="D15" s="273" t="s">
        <v>308</v>
      </c>
      <c r="E15" s="273" t="s">
        <v>308</v>
      </c>
      <c r="F15" s="273" t="s">
        <v>308</v>
      </c>
      <c r="G15" s="273" t="s">
        <v>308</v>
      </c>
      <c r="H15" s="256" t="s">
        <v>308</v>
      </c>
    </row>
    <row r="21" spans="3:4">
      <c r="C21" s="389" t="str">
        <f>'NAZWA JEDNOSTKI,SPORZĄDZIŁ,DATA'!H3</f>
        <v>Barbara Knop</v>
      </c>
      <c r="D21" s="480" t="str">
        <f>'NAZWA JEDNOSTKI,SPORZĄDZIŁ,DATA'!I3</f>
        <v>2022.02.25</v>
      </c>
    </row>
    <row r="22" spans="3:4">
      <c r="C22" s="389" t="s">
        <v>438</v>
      </c>
      <c r="D22" s="389" t="s">
        <v>437</v>
      </c>
    </row>
    <row r="27" spans="3:4">
      <c r="C27" t="s">
        <v>442</v>
      </c>
    </row>
    <row r="28" spans="3:4">
      <c r="C28" t="s">
        <v>443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indowProtection="1"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555" t="str">
        <f>'NAZWA JEDNOSTKI,SPORZĄDZIŁ,DATA'!B3</f>
        <v>Szkoła Podstawowa im. Bohaterskich Dzieci Łódź nr 81</v>
      </c>
      <c r="C1" s="555"/>
    </row>
    <row r="2" spans="2:8" ht="21.95" customHeight="1">
      <c r="B2" s="555"/>
      <c r="C2" s="555"/>
    </row>
    <row r="4" spans="2:8" ht="15.75">
      <c r="B4" s="574" t="s">
        <v>370</v>
      </c>
      <c r="C4" s="574"/>
      <c r="D4" s="574"/>
      <c r="E4" s="574"/>
      <c r="F4" s="574"/>
      <c r="G4" s="574"/>
      <c r="H4" s="574"/>
    </row>
    <row r="6" spans="2:8" ht="15.75" thickBot="1"/>
    <row r="7" spans="2:8" ht="32.25" thickBot="1">
      <c r="B7" s="171" t="s">
        <v>0</v>
      </c>
      <c r="C7" s="173" t="s">
        <v>59</v>
      </c>
      <c r="D7" s="172" t="s">
        <v>2</v>
      </c>
      <c r="E7" s="172" t="s">
        <v>60</v>
      </c>
      <c r="F7" s="172" t="s">
        <v>33</v>
      </c>
      <c r="G7" s="172" t="s">
        <v>34</v>
      </c>
      <c r="H7" s="159" t="s">
        <v>5</v>
      </c>
    </row>
    <row r="8" spans="2:8" ht="41.25" customHeight="1" thickBot="1">
      <c r="B8" s="156" t="s">
        <v>36</v>
      </c>
      <c r="C8" s="277" t="s">
        <v>61</v>
      </c>
      <c r="D8" s="285">
        <f>D9+D10+D11+D12+D13</f>
        <v>0</v>
      </c>
      <c r="E8" s="278">
        <f>E9+E10+E11+E12+E13</f>
        <v>0</v>
      </c>
      <c r="F8" s="278">
        <f>F9+F10+F11+F12+F13</f>
        <v>0</v>
      </c>
      <c r="G8" s="278">
        <f>G9+G10+G11+G12+G13</f>
        <v>0</v>
      </c>
      <c r="H8" s="279">
        <f>D8+E8-F8-G8</f>
        <v>0</v>
      </c>
    </row>
    <row r="9" spans="2:8" ht="36.75" customHeight="1">
      <c r="B9" s="124" t="s">
        <v>38</v>
      </c>
      <c r="C9" s="120" t="s">
        <v>62</v>
      </c>
      <c r="D9" s="320">
        <v>0</v>
      </c>
      <c r="E9" s="320">
        <v>0</v>
      </c>
      <c r="F9" s="320">
        <v>0</v>
      </c>
      <c r="G9" s="320">
        <v>0</v>
      </c>
      <c r="H9" s="303">
        <v>0</v>
      </c>
    </row>
    <row r="10" spans="2:8" ht="41.25" customHeight="1">
      <c r="B10" s="124" t="s">
        <v>40</v>
      </c>
      <c r="C10" s="128" t="s">
        <v>63</v>
      </c>
      <c r="D10" s="322">
        <v>0</v>
      </c>
      <c r="E10" s="322">
        <v>0</v>
      </c>
      <c r="F10" s="322">
        <v>0</v>
      </c>
      <c r="G10" s="322">
        <v>0</v>
      </c>
      <c r="H10" s="308">
        <v>0</v>
      </c>
    </row>
    <row r="11" spans="2:8" ht="43.5" customHeight="1">
      <c r="B11" s="124" t="s">
        <v>64</v>
      </c>
      <c r="C11" s="128" t="s">
        <v>65</v>
      </c>
      <c r="D11" s="322">
        <v>0</v>
      </c>
      <c r="E11" s="322">
        <v>0</v>
      </c>
      <c r="F11" s="322">
        <v>0</v>
      </c>
      <c r="G11" s="322">
        <v>0</v>
      </c>
      <c r="H11" s="308">
        <v>0</v>
      </c>
    </row>
    <row r="12" spans="2:8" ht="35.25" customHeight="1">
      <c r="B12" s="272" t="s">
        <v>419</v>
      </c>
      <c r="C12" s="120" t="s">
        <v>66</v>
      </c>
      <c r="D12" s="326">
        <v>0</v>
      </c>
      <c r="E12" s="326">
        <v>0</v>
      </c>
      <c r="F12" s="326">
        <v>0</v>
      </c>
      <c r="G12" s="326">
        <v>0</v>
      </c>
      <c r="H12" s="314">
        <v>0</v>
      </c>
    </row>
    <row r="13" spans="2:8" ht="34.5" customHeight="1" thickBot="1">
      <c r="B13" s="272" t="s">
        <v>420</v>
      </c>
      <c r="C13" s="183" t="s">
        <v>8</v>
      </c>
      <c r="D13" s="327">
        <v>0</v>
      </c>
      <c r="E13" s="327">
        <v>0</v>
      </c>
      <c r="F13" s="327">
        <v>0</v>
      </c>
      <c r="G13" s="327">
        <v>0</v>
      </c>
      <c r="H13" s="328">
        <v>0</v>
      </c>
    </row>
    <row r="18" spans="3:4">
      <c r="C18" s="389" t="str">
        <f>'NAZWA JEDNOSTKI,SPORZĄDZIŁ,DATA'!H3</f>
        <v>Barbara Knop</v>
      </c>
      <c r="D18" s="480" t="str">
        <f>'NAZWA JEDNOSTKI,SPORZĄDZIŁ,DATA'!I3</f>
        <v>2022.02.25</v>
      </c>
    </row>
    <row r="19" spans="3:4">
      <c r="C19" s="389" t="s">
        <v>438</v>
      </c>
      <c r="D19" s="389" t="s">
        <v>437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indowProtection="1" zoomScaleNormal="100" workbookViewId="0">
      <selection activeCell="D12" sqref="D12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555" t="str">
        <f>'NAZWA JEDNOSTKI,SPORZĄDZIŁ,DATA'!B3</f>
        <v>Szkoła Podstawowa im. Bohaterskich Dzieci Łódź nr 81</v>
      </c>
      <c r="C1" s="555"/>
    </row>
    <row r="2" spans="2:7" ht="21.95" customHeight="1">
      <c r="B2" s="555"/>
      <c r="C2" s="555"/>
    </row>
    <row r="3" spans="2:7" ht="17.25" customHeight="1"/>
    <row r="4" spans="2:7" ht="13.5" customHeight="1">
      <c r="B4" s="574" t="s">
        <v>410</v>
      </c>
      <c r="C4" s="574"/>
      <c r="D4" s="574"/>
      <c r="E4" s="574"/>
      <c r="F4" s="574"/>
      <c r="G4" s="574"/>
    </row>
    <row r="5" spans="2:7" ht="17.25" customHeight="1">
      <c r="B5" s="205" t="s">
        <v>417</v>
      </c>
      <c r="C5" s="205" t="s">
        <v>416</v>
      </c>
      <c r="D5" s="244"/>
      <c r="E5" s="244"/>
      <c r="F5" s="244"/>
      <c r="G5" s="244"/>
    </row>
    <row r="6" spans="2:7" ht="15.75" thickBot="1"/>
    <row r="7" spans="2:7" ht="38.25" customHeight="1">
      <c r="B7" s="575" t="s">
        <v>0</v>
      </c>
      <c r="C7" s="577" t="s">
        <v>313</v>
      </c>
      <c r="D7" s="577" t="s">
        <v>314</v>
      </c>
      <c r="E7" s="577" t="s">
        <v>67</v>
      </c>
      <c r="F7" s="577"/>
      <c r="G7" s="589"/>
    </row>
    <row r="8" spans="2:7" ht="40.5" customHeight="1" thickBot="1">
      <c r="B8" s="576"/>
      <c r="C8" s="578"/>
      <c r="D8" s="578"/>
      <c r="E8" s="194" t="s">
        <v>68</v>
      </c>
      <c r="F8" s="194" t="s">
        <v>69</v>
      </c>
      <c r="G8" s="195" t="s">
        <v>70</v>
      </c>
    </row>
    <row r="9" spans="2:7" ht="60" customHeight="1">
      <c r="B9" s="208" t="s">
        <v>11</v>
      </c>
      <c r="C9" s="127" t="s">
        <v>343</v>
      </c>
      <c r="D9" s="329">
        <v>0</v>
      </c>
      <c r="E9" s="330">
        <v>0</v>
      </c>
      <c r="F9" s="330">
        <v>0</v>
      </c>
      <c r="G9" s="331">
        <v>0</v>
      </c>
    </row>
    <row r="10" spans="2:7" ht="39.75" customHeight="1" thickBot="1">
      <c r="B10" s="606" t="s">
        <v>354</v>
      </c>
      <c r="C10" s="607"/>
      <c r="D10" s="332">
        <f>E10+F10+G10</f>
        <v>0</v>
      </c>
      <c r="E10" s="333">
        <v>0</v>
      </c>
      <c r="F10" s="332">
        <v>0</v>
      </c>
      <c r="G10" s="334">
        <v>0</v>
      </c>
    </row>
    <row r="11" spans="2:7" ht="40.5" customHeight="1" thickTop="1" thickBot="1">
      <c r="B11" s="176" t="s">
        <v>28</v>
      </c>
      <c r="C11" s="160" t="s">
        <v>355</v>
      </c>
      <c r="D11" s="335">
        <f>E11+F11+G11</f>
        <v>0</v>
      </c>
      <c r="E11" s="336">
        <v>0</v>
      </c>
      <c r="F11" s="336">
        <v>0</v>
      </c>
      <c r="G11" s="337">
        <v>0</v>
      </c>
    </row>
    <row r="12" spans="2:7" ht="26.25" customHeight="1" thickBot="1">
      <c r="B12" s="581" t="s">
        <v>350</v>
      </c>
      <c r="C12" s="605"/>
      <c r="D12" s="278">
        <f>D9+D11</f>
        <v>0</v>
      </c>
      <c r="E12" s="278">
        <f>E9+E11</f>
        <v>0</v>
      </c>
      <c r="F12" s="278">
        <f>F9+F11</f>
        <v>0</v>
      </c>
      <c r="G12" s="279">
        <f>G9+G11</f>
        <v>0</v>
      </c>
    </row>
    <row r="14" spans="2:7" ht="15.75">
      <c r="C14" s="196"/>
    </row>
    <row r="17" spans="3:4">
      <c r="C17" s="389" t="str">
        <f>'NAZWA JEDNOSTKI,SPORZĄDZIŁ,DATA'!H3</f>
        <v>Barbara Knop</v>
      </c>
      <c r="D17" s="479" t="str">
        <f>'NAZWA JEDNOSTKI,SPORZĄDZIŁ,DATA'!I3</f>
        <v>2022.02.25</v>
      </c>
    </row>
    <row r="18" spans="3:4">
      <c r="C18" s="389" t="s">
        <v>438</v>
      </c>
      <c r="D18" s="389" t="s">
        <v>437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indowProtection="1"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555" t="str">
        <f>'NAZWA JEDNOSTKI,SPORZĄDZIŁ,DATA'!B3</f>
        <v>Szkoła Podstawowa im. Bohaterskich Dzieci Łódź nr 81</v>
      </c>
      <c r="C1" s="555"/>
    </row>
    <row r="2" spans="2:6" ht="21.95" customHeight="1">
      <c r="B2" s="555"/>
      <c r="C2" s="555"/>
    </row>
    <row r="4" spans="2:6" ht="15.75">
      <c r="B4" s="608" t="s">
        <v>371</v>
      </c>
      <c r="C4" s="609"/>
      <c r="D4" s="609"/>
      <c r="E4" s="609"/>
    </row>
    <row r="5" spans="2:6" ht="15.75">
      <c r="B5" s="608" t="s">
        <v>408</v>
      </c>
      <c r="C5" s="608"/>
      <c r="D5" s="608"/>
      <c r="E5" s="608"/>
    </row>
    <row r="7" spans="2:6" ht="15.75" thickBot="1"/>
    <row r="8" spans="2:6" ht="39.75" customHeight="1">
      <c r="B8" s="245" t="s">
        <v>0</v>
      </c>
      <c r="C8" s="246" t="s">
        <v>315</v>
      </c>
      <c r="D8" s="246" t="s">
        <v>358</v>
      </c>
      <c r="E8" s="247" t="s">
        <v>359</v>
      </c>
      <c r="F8" s="146"/>
    </row>
    <row r="9" spans="2:6" ht="15.75" hidden="1" customHeight="1" thickBot="1">
      <c r="B9" s="248"/>
      <c r="C9" s="249"/>
      <c r="D9" s="249"/>
      <c r="E9" s="250"/>
      <c r="F9" s="146"/>
    </row>
    <row r="10" spans="2:6" ht="37.5" customHeight="1">
      <c r="B10" s="190" t="s">
        <v>11</v>
      </c>
      <c r="C10" s="164" t="s">
        <v>316</v>
      </c>
      <c r="D10" s="286">
        <v>0</v>
      </c>
      <c r="E10" s="287">
        <v>0</v>
      </c>
      <c r="F10" s="146"/>
    </row>
    <row r="11" spans="2:6" ht="42.75" customHeight="1" thickBot="1">
      <c r="B11" s="189" t="s">
        <v>28</v>
      </c>
      <c r="C11" s="151" t="s">
        <v>317</v>
      </c>
      <c r="D11" s="288">
        <v>0</v>
      </c>
      <c r="E11" s="289">
        <v>0</v>
      </c>
      <c r="F11" s="146"/>
    </row>
    <row r="12" spans="2:6" ht="15.75">
      <c r="B12" s="147"/>
    </row>
    <row r="16" spans="2:6">
      <c r="C16" s="389" t="str">
        <f>'NAZWA JEDNOSTKI,SPORZĄDZIŁ,DATA'!H3</f>
        <v>Barbara Knop</v>
      </c>
      <c r="D16" s="480" t="str">
        <f>'NAZWA JEDNOSTKI,SPORZĄDZIŁ,DATA'!I3</f>
        <v>2022.02.25</v>
      </c>
    </row>
    <row r="17" spans="3:5">
      <c r="C17" s="389" t="s">
        <v>438</v>
      </c>
      <c r="D17" s="389" t="s">
        <v>437</v>
      </c>
    </row>
    <row r="22" spans="3:5" ht="15.75">
      <c r="C22" t="s">
        <v>442</v>
      </c>
      <c r="E22" s="121"/>
    </row>
    <row r="23" spans="3:5" ht="15.75">
      <c r="C23" t="s">
        <v>443</v>
      </c>
      <c r="E23" s="121"/>
    </row>
    <row r="24" spans="3:5" ht="15.75">
      <c r="E24" s="121"/>
    </row>
    <row r="25" spans="3:5" ht="15.75">
      <c r="E25" s="121"/>
    </row>
    <row r="26" spans="3:5" ht="15.75">
      <c r="E26" s="121"/>
    </row>
    <row r="27" spans="3:5" ht="15.75">
      <c r="E27" s="121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windowProtection="1" zoomScaleNormal="100" workbookViewId="0">
      <selection activeCell="L21" sqref="L21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616" t="str">
        <f>'NAZWA JEDNOSTKI,SPORZĄDZIŁ,DATA'!B3</f>
        <v>Szkoła Podstawowa im. Bohaterskich Dzieci Łódź nr 81</v>
      </c>
      <c r="C1" s="616"/>
    </row>
    <row r="2" spans="2:9" ht="21.95" customHeight="1">
      <c r="B2" s="616"/>
      <c r="C2" s="616"/>
    </row>
    <row r="4" spans="2:9" ht="18.75">
      <c r="B4" s="205" t="s">
        <v>372</v>
      </c>
      <c r="C4" s="121"/>
      <c r="D4" s="121"/>
      <c r="E4" s="121"/>
      <c r="F4" s="121"/>
      <c r="G4" s="121"/>
      <c r="H4" s="149"/>
      <c r="I4" s="149"/>
    </row>
    <row r="6" spans="2:9" ht="15.75" thickBot="1">
      <c r="B6" s="148"/>
    </row>
    <row r="7" spans="2:9">
      <c r="B7" s="617" t="s">
        <v>0</v>
      </c>
      <c r="C7" s="619" t="s">
        <v>344</v>
      </c>
      <c r="D7" s="619" t="s">
        <v>361</v>
      </c>
      <c r="E7" s="610" t="s">
        <v>362</v>
      </c>
      <c r="F7" s="612" t="s">
        <v>318</v>
      </c>
      <c r="G7" s="613"/>
    </row>
    <row r="8" spans="2:9" ht="17.25" customHeight="1" thickBot="1">
      <c r="B8" s="618"/>
      <c r="C8" s="588"/>
      <c r="D8" s="588"/>
      <c r="E8" s="611"/>
      <c r="F8" s="187" t="s">
        <v>319</v>
      </c>
      <c r="G8" s="188" t="s">
        <v>320</v>
      </c>
    </row>
    <row r="9" spans="2:9">
      <c r="B9" s="190" t="s">
        <v>11</v>
      </c>
      <c r="C9" s="164" t="s">
        <v>95</v>
      </c>
      <c r="D9" s="520"/>
      <c r="E9" s="520">
        <v>0</v>
      </c>
      <c r="F9" s="520">
        <v>0</v>
      </c>
      <c r="G9" s="520">
        <f t="shared" ref="G9:G15" si="0">D9</f>
        <v>0</v>
      </c>
    </row>
    <row r="10" spans="2:9" ht="15.75" customHeight="1">
      <c r="B10" s="241" t="s">
        <v>28</v>
      </c>
      <c r="C10" s="150" t="s">
        <v>321</v>
      </c>
      <c r="D10" s="520">
        <v>0</v>
      </c>
      <c r="E10" s="520">
        <v>0</v>
      </c>
      <c r="F10" s="520">
        <v>0</v>
      </c>
      <c r="G10" s="520">
        <f t="shared" si="0"/>
        <v>0</v>
      </c>
    </row>
    <row r="11" spans="2:9" ht="23.25" customHeight="1">
      <c r="B11" s="241" t="s">
        <v>97</v>
      </c>
      <c r="C11" s="166" t="s">
        <v>322</v>
      </c>
      <c r="D11" s="520">
        <v>0</v>
      </c>
      <c r="E11" s="520">
        <v>0</v>
      </c>
      <c r="F11" s="520">
        <v>0</v>
      </c>
      <c r="G11" s="520">
        <f t="shared" si="0"/>
        <v>0</v>
      </c>
    </row>
    <row r="12" spans="2:9" ht="25.5" customHeight="1">
      <c r="B12" s="241" t="s">
        <v>139</v>
      </c>
      <c r="C12" s="166" t="s">
        <v>323</v>
      </c>
      <c r="D12" s="520">
        <v>0</v>
      </c>
      <c r="E12" s="520">
        <v>0</v>
      </c>
      <c r="F12" s="520">
        <v>0</v>
      </c>
      <c r="G12" s="520">
        <f t="shared" si="0"/>
        <v>0</v>
      </c>
    </row>
    <row r="13" spans="2:9" ht="20.25" customHeight="1">
      <c r="B13" s="241" t="s">
        <v>55</v>
      </c>
      <c r="C13" s="166" t="s">
        <v>324</v>
      </c>
      <c r="D13" s="520">
        <v>0</v>
      </c>
      <c r="E13" s="520">
        <v>0</v>
      </c>
      <c r="F13" s="520">
        <v>0</v>
      </c>
      <c r="G13" s="520">
        <f t="shared" si="0"/>
        <v>0</v>
      </c>
    </row>
    <row r="14" spans="2:9" ht="23.25" customHeight="1">
      <c r="B14" s="241" t="s">
        <v>57</v>
      </c>
      <c r="C14" s="166" t="s">
        <v>325</v>
      </c>
      <c r="D14" s="520">
        <v>0</v>
      </c>
      <c r="E14" s="520">
        <v>0</v>
      </c>
      <c r="F14" s="520">
        <v>0</v>
      </c>
      <c r="G14" s="520">
        <f t="shared" si="0"/>
        <v>0</v>
      </c>
    </row>
    <row r="15" spans="2:9" ht="23.25" customHeight="1" thickBot="1">
      <c r="B15" s="191" t="s">
        <v>76</v>
      </c>
      <c r="C15" s="240" t="s">
        <v>326</v>
      </c>
      <c r="D15" s="520">
        <v>0</v>
      </c>
      <c r="E15" s="520">
        <v>0</v>
      </c>
      <c r="F15" s="520">
        <v>0</v>
      </c>
      <c r="G15" s="520">
        <f t="shared" si="0"/>
        <v>0</v>
      </c>
    </row>
    <row r="16" spans="2:9" ht="20.25" customHeight="1" thickBot="1">
      <c r="B16" s="614" t="s">
        <v>360</v>
      </c>
      <c r="C16" s="615"/>
      <c r="D16" s="521">
        <f>D9+D10+D13+D14+D15</f>
        <v>0</v>
      </c>
      <c r="E16" s="521">
        <f>E9+E10+E13+E14+E15</f>
        <v>0</v>
      </c>
      <c r="F16" s="521">
        <f>F9+F10+F13+F14+F15</f>
        <v>0</v>
      </c>
      <c r="G16" s="522">
        <f>G9+G10+G13+G14+G15</f>
        <v>0</v>
      </c>
    </row>
    <row r="17" spans="2:4" ht="16.5">
      <c r="B17" s="152"/>
    </row>
    <row r="19" spans="2:4" ht="15.75">
      <c r="D19" s="121"/>
    </row>
    <row r="21" spans="2:4">
      <c r="C21" t="str">
        <f>'NAZWA JEDNOSTKI,SPORZĄDZIŁ,DATA'!H3</f>
        <v>Barbara Knop</v>
      </c>
      <c r="D21" s="480" t="str">
        <f>'NAZWA JEDNOSTKI,SPORZĄDZIŁ,DATA'!I3</f>
        <v>2022.02.25</v>
      </c>
    </row>
    <row r="22" spans="2:4">
      <c r="C22" t="s">
        <v>438</v>
      </c>
      <c r="D22" s="529" t="s">
        <v>437</v>
      </c>
    </row>
    <row r="27" spans="2:4">
      <c r="C27" t="s">
        <v>442</v>
      </c>
    </row>
    <row r="28" spans="2:4">
      <c r="C28" t="s">
        <v>443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indowProtection="1" zoomScaleNormal="10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555" t="str">
        <f>'NAZWA JEDNOSTKI,SPORZĄDZIŁ,DATA'!B3</f>
        <v>Szkoła Podstawowa im. Bohaterskich Dzieci Łódź nr 81</v>
      </c>
      <c r="C1" s="555"/>
    </row>
    <row r="2" spans="2:7" ht="21.95" customHeight="1">
      <c r="B2" s="555"/>
      <c r="C2" s="555"/>
    </row>
    <row r="4" spans="2:7" ht="15.75">
      <c r="B4" s="574" t="s">
        <v>415</v>
      </c>
      <c r="C4" s="620"/>
      <c r="D4" s="620"/>
      <c r="E4" s="620"/>
      <c r="F4" s="621"/>
      <c r="G4" s="621"/>
    </row>
    <row r="6" spans="2:7" ht="15.75" thickBot="1"/>
    <row r="7" spans="2:7" ht="40.5" customHeight="1" thickBot="1">
      <c r="B7" s="210" t="s">
        <v>0</v>
      </c>
      <c r="C7" s="144" t="s">
        <v>92</v>
      </c>
      <c r="D7" s="144" t="s">
        <v>93</v>
      </c>
      <c r="E7" s="145" t="s">
        <v>94</v>
      </c>
    </row>
    <row r="8" spans="2:7" ht="24" customHeight="1">
      <c r="B8" s="156" t="s">
        <v>11</v>
      </c>
      <c r="C8" s="141" t="s">
        <v>95</v>
      </c>
      <c r="D8" s="320">
        <v>0</v>
      </c>
      <c r="E8" s="303">
        <v>0</v>
      </c>
    </row>
    <row r="9" spans="2:7" ht="21.75" customHeight="1">
      <c r="B9" s="124" t="s">
        <v>28</v>
      </c>
      <c r="C9" s="119" t="s">
        <v>96</v>
      </c>
      <c r="D9" s="320">
        <v>0</v>
      </c>
      <c r="E9" s="303">
        <v>0</v>
      </c>
    </row>
    <row r="10" spans="2:7" ht="29.25" customHeight="1">
      <c r="B10" s="124" t="s">
        <v>97</v>
      </c>
      <c r="C10" s="119" t="s">
        <v>98</v>
      </c>
      <c r="D10" s="320">
        <v>0</v>
      </c>
      <c r="E10" s="303">
        <v>0</v>
      </c>
    </row>
    <row r="11" spans="2:7" ht="22.5" customHeight="1">
      <c r="B11" s="124" t="s">
        <v>55</v>
      </c>
      <c r="C11" s="119" t="s">
        <v>99</v>
      </c>
      <c r="D11" s="320">
        <v>0</v>
      </c>
      <c r="E11" s="303">
        <v>0</v>
      </c>
    </row>
    <row r="12" spans="2:7" ht="26.25" customHeight="1">
      <c r="B12" s="124" t="s">
        <v>57</v>
      </c>
      <c r="C12" s="119" t="s">
        <v>100</v>
      </c>
      <c r="D12" s="320">
        <v>0</v>
      </c>
      <c r="E12" s="303">
        <v>0</v>
      </c>
    </row>
    <row r="13" spans="2:7" ht="24.75" customHeight="1">
      <c r="B13" s="124" t="s">
        <v>76</v>
      </c>
      <c r="C13" s="128" t="s">
        <v>327</v>
      </c>
      <c r="D13" s="320">
        <v>0</v>
      </c>
      <c r="E13" s="303">
        <v>0</v>
      </c>
    </row>
    <row r="14" spans="2:7" ht="22.5" customHeight="1">
      <c r="B14" s="124" t="s">
        <v>101</v>
      </c>
      <c r="C14" s="128" t="s">
        <v>329</v>
      </c>
      <c r="D14" s="320">
        <v>0</v>
      </c>
      <c r="E14" s="303">
        <v>0</v>
      </c>
    </row>
    <row r="15" spans="2:7" ht="24" customHeight="1">
      <c r="B15" s="154" t="s">
        <v>102</v>
      </c>
      <c r="C15" s="128" t="s">
        <v>328</v>
      </c>
      <c r="D15" s="320">
        <v>0</v>
      </c>
      <c r="E15" s="303">
        <v>0</v>
      </c>
    </row>
    <row r="16" spans="2:7" ht="24" customHeight="1" thickBot="1">
      <c r="B16" s="532" t="s">
        <v>491</v>
      </c>
      <c r="C16" s="160" t="s">
        <v>492</v>
      </c>
      <c r="D16" s="318">
        <v>0</v>
      </c>
      <c r="E16" s="305">
        <v>0</v>
      </c>
    </row>
    <row r="17" spans="2:5" ht="26.25" customHeight="1" thickBot="1">
      <c r="B17" s="622" t="s">
        <v>360</v>
      </c>
      <c r="C17" s="623"/>
      <c r="D17" s="292">
        <f>D8+D9+D11+D12+D13</f>
        <v>0</v>
      </c>
      <c r="E17" s="293">
        <f>E8+E9+E11+E12+E13</f>
        <v>0</v>
      </c>
    </row>
    <row r="21" spans="2:5">
      <c r="C21" t="str">
        <f>'NAZWA JEDNOSTKI,SPORZĄDZIŁ,DATA'!H3</f>
        <v>Barbara Knop</v>
      </c>
      <c r="D21" s="480" t="str">
        <f>'NAZWA JEDNOSTKI,SPORZĄDZIŁ,DATA'!I3</f>
        <v>2022.02.25</v>
      </c>
    </row>
    <row r="22" spans="2:5">
      <c r="C22" t="s">
        <v>422</v>
      </c>
      <c r="D22" t="s">
        <v>147</v>
      </c>
    </row>
    <row r="27" spans="2:5">
      <c r="C27" t="s">
        <v>442</v>
      </c>
    </row>
    <row r="28" spans="2:5">
      <c r="C28" t="s">
        <v>443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indowProtection="1" zoomScaleNormal="100" workbookViewId="0">
      <selection activeCell="I14" sqref="I14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555" t="str">
        <f>'NAZWA JEDNOSTKI,SPORZĄDZIŁ,DATA'!B3</f>
        <v>Szkoła Podstawowa im. Bohaterskich Dzieci Łódź nr 81</v>
      </c>
      <c r="C1" s="555"/>
    </row>
    <row r="2" spans="2:6" ht="21.95" customHeight="1">
      <c r="B2" s="555"/>
      <c r="C2" s="555"/>
    </row>
    <row r="4" spans="2:6" ht="15.75">
      <c r="B4" s="574" t="s">
        <v>373</v>
      </c>
      <c r="C4" s="620"/>
      <c r="D4" s="620"/>
      <c r="E4" s="620"/>
      <c r="F4" s="620"/>
    </row>
    <row r="6" spans="2:6" ht="15.75" thickBot="1"/>
    <row r="7" spans="2:6" ht="54.75" customHeight="1" thickBot="1">
      <c r="B7" s="143" t="s">
        <v>0</v>
      </c>
      <c r="C7" s="144" t="s">
        <v>71</v>
      </c>
      <c r="D7" s="177" t="s">
        <v>330</v>
      </c>
      <c r="E7" s="161" t="s">
        <v>2</v>
      </c>
      <c r="F7" s="159" t="s">
        <v>359</v>
      </c>
    </row>
    <row r="8" spans="2:6" ht="34.5" customHeight="1">
      <c r="B8" s="156" t="s">
        <v>11</v>
      </c>
      <c r="C8" s="141" t="s">
        <v>72</v>
      </c>
      <c r="D8" s="515" t="s">
        <v>493</v>
      </c>
      <c r="E8" s="306">
        <v>0</v>
      </c>
      <c r="F8" s="303">
        <v>0</v>
      </c>
    </row>
    <row r="9" spans="2:6" ht="32.25" customHeight="1">
      <c r="B9" s="124" t="s">
        <v>28</v>
      </c>
      <c r="C9" s="119" t="s">
        <v>73</v>
      </c>
      <c r="D9" s="515" t="s">
        <v>493</v>
      </c>
      <c r="E9" s="306">
        <v>0</v>
      </c>
      <c r="F9" s="303">
        <v>0</v>
      </c>
    </row>
    <row r="10" spans="2:6" ht="30" customHeight="1">
      <c r="B10" s="124" t="s">
        <v>55</v>
      </c>
      <c r="C10" s="119" t="s">
        <v>74</v>
      </c>
      <c r="D10" s="515" t="s">
        <v>493</v>
      </c>
      <c r="E10" s="306">
        <v>0</v>
      </c>
      <c r="F10" s="303">
        <v>0</v>
      </c>
    </row>
    <row r="11" spans="2:6" ht="49.5" customHeight="1">
      <c r="B11" s="124" t="s">
        <v>57</v>
      </c>
      <c r="C11" s="119" t="s">
        <v>75</v>
      </c>
      <c r="D11" s="515" t="s">
        <v>493</v>
      </c>
      <c r="E11" s="306">
        <v>0</v>
      </c>
      <c r="F11" s="303">
        <v>0</v>
      </c>
    </row>
    <row r="12" spans="2:6" ht="24" customHeight="1" thickBot="1">
      <c r="B12" s="124" t="s">
        <v>76</v>
      </c>
      <c r="C12" s="119" t="s">
        <v>10</v>
      </c>
      <c r="D12" s="515" t="s">
        <v>493</v>
      </c>
      <c r="E12" s="306">
        <v>0</v>
      </c>
      <c r="F12" s="303">
        <v>0</v>
      </c>
    </row>
    <row r="13" spans="2:6" ht="21.75" customHeight="1" thickBot="1">
      <c r="B13" s="581" t="s">
        <v>360</v>
      </c>
      <c r="C13" s="582"/>
      <c r="D13" s="460" t="s">
        <v>308</v>
      </c>
      <c r="E13" s="280">
        <f>E8+E9+E10+E11+E12</f>
        <v>0</v>
      </c>
      <c r="F13" s="279">
        <f>F8+F9+F10+F11+F12</f>
        <v>0</v>
      </c>
    </row>
    <row r="17" spans="3:4">
      <c r="C17" t="str">
        <f>'NAZWA JEDNOSTKI,SPORZĄDZIŁ,DATA'!H3</f>
        <v>Barbara Knop</v>
      </c>
      <c r="D17" s="480" t="str">
        <f>'NAZWA JEDNOSTKI,SPORZĄDZIŁ,DATA'!I3</f>
        <v>2022.02.25</v>
      </c>
    </row>
    <row r="18" spans="3:4">
      <c r="C18" t="s">
        <v>422</v>
      </c>
      <c r="D18" t="s">
        <v>147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indowProtection="1"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555" t="str">
        <f>'NAZWA JEDNOSTKI,SPORZĄDZIŁ,DATA'!B3</f>
        <v>Szkoła Podstawowa im. Bohaterskich Dzieci Łódź nr 81</v>
      </c>
      <c r="C1" s="555"/>
    </row>
    <row r="2" spans="2:9" ht="21.95" customHeight="1">
      <c r="B2" s="555"/>
      <c r="C2" s="555"/>
    </row>
    <row r="4" spans="2:9" ht="15" customHeight="1">
      <c r="B4" s="608" t="s">
        <v>407</v>
      </c>
      <c r="C4" s="626"/>
      <c r="D4" s="626"/>
      <c r="E4" s="626"/>
      <c r="F4" s="155"/>
      <c r="G4" s="155"/>
      <c r="H4" s="155"/>
      <c r="I4" s="155"/>
    </row>
    <row r="7" spans="2:9" ht="15.75" thickBot="1">
      <c r="B7" s="148"/>
    </row>
    <row r="8" spans="2:9" ht="39.75" customHeight="1" thickBot="1">
      <c r="B8" s="242" t="s">
        <v>0</v>
      </c>
      <c r="C8" s="220" t="s">
        <v>1</v>
      </c>
      <c r="D8" s="221" t="s">
        <v>358</v>
      </c>
      <c r="E8" s="222" t="s">
        <v>359</v>
      </c>
    </row>
    <row r="9" spans="2:9" ht="32.25" customHeight="1">
      <c r="B9" s="190" t="s">
        <v>11</v>
      </c>
      <c r="C9" s="166" t="s">
        <v>335</v>
      </c>
      <c r="D9" s="338">
        <v>0</v>
      </c>
      <c r="E9" s="339">
        <v>0</v>
      </c>
    </row>
    <row r="10" spans="2:9" ht="33" customHeight="1" thickBot="1">
      <c r="B10" s="241" t="s">
        <v>28</v>
      </c>
      <c r="C10" s="166" t="s">
        <v>334</v>
      </c>
      <c r="D10" s="338">
        <v>0</v>
      </c>
      <c r="E10" s="339">
        <v>0</v>
      </c>
    </row>
    <row r="11" spans="2:9" ht="26.25" customHeight="1" thickBot="1">
      <c r="B11" s="624" t="s">
        <v>350</v>
      </c>
      <c r="C11" s="625"/>
      <c r="D11" s="290">
        <f>D9+D10</f>
        <v>0</v>
      </c>
      <c r="E11" s="291">
        <f>E9+E10</f>
        <v>0</v>
      </c>
    </row>
    <row r="12" spans="2:9">
      <c r="B12" s="126"/>
    </row>
    <row r="15" spans="2:9">
      <c r="C15" t="str">
        <f>'NAZWA JEDNOSTKI,SPORZĄDZIŁ,DATA'!H3</f>
        <v>Barbara Knop</v>
      </c>
      <c r="D15" s="480" t="str">
        <f>'NAZWA JEDNOSTKI,SPORZĄDZIŁ,DATA'!I3</f>
        <v>2022.02.25</v>
      </c>
      <c r="E15" s="165"/>
    </row>
    <row r="16" spans="2:9">
      <c r="C16" t="s">
        <v>422</v>
      </c>
      <c r="D16" t="s">
        <v>147</v>
      </c>
    </row>
    <row r="21" spans="3:3">
      <c r="C21" t="s">
        <v>442</v>
      </c>
    </row>
    <row r="22" spans="3:3">
      <c r="C22" t="s">
        <v>443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indowProtection="1" topLeftCell="A5"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555" t="str">
        <f>'NAZWA JEDNOSTKI,SPORZĄDZIŁ,DATA'!B3</f>
        <v>Szkoła Podstawowa im. Bohaterskich Dzieci Łódź nr 81</v>
      </c>
      <c r="C1" s="555"/>
    </row>
    <row r="2" spans="2:6" ht="21.95" customHeight="1">
      <c r="B2" s="555"/>
      <c r="C2" s="555"/>
    </row>
    <row r="4" spans="2:6" ht="15.75">
      <c r="B4" s="574" t="s">
        <v>374</v>
      </c>
      <c r="C4" s="620"/>
      <c r="D4" s="620"/>
    </row>
    <row r="5" spans="2:6" ht="15.75">
      <c r="B5" s="121"/>
    </row>
    <row r="7" spans="2:6" ht="15.75" thickBot="1"/>
    <row r="8" spans="2:6" ht="57.75" customHeight="1" thickBot="1">
      <c r="B8" s="210" t="s">
        <v>0</v>
      </c>
      <c r="C8" s="186" t="s">
        <v>77</v>
      </c>
      <c r="D8" s="177" t="s">
        <v>330</v>
      </c>
      <c r="E8" s="161" t="s">
        <v>358</v>
      </c>
      <c r="F8" s="159" t="s">
        <v>359</v>
      </c>
    </row>
    <row r="9" spans="2:6" ht="23.25" customHeight="1">
      <c r="B9" s="156" t="s">
        <v>11</v>
      </c>
      <c r="C9" s="174" t="s">
        <v>331</v>
      </c>
      <c r="D9" s="515" t="s">
        <v>494</v>
      </c>
      <c r="E9" s="306">
        <v>0</v>
      </c>
      <c r="F9" s="303">
        <v>0</v>
      </c>
    </row>
    <row r="10" spans="2:6" ht="24.75" customHeight="1">
      <c r="B10" s="124" t="s">
        <v>28</v>
      </c>
      <c r="C10" s="128" t="s">
        <v>332</v>
      </c>
      <c r="D10" s="515" t="s">
        <v>494</v>
      </c>
      <c r="E10" s="306">
        <v>0</v>
      </c>
      <c r="F10" s="303">
        <v>0</v>
      </c>
    </row>
    <row r="11" spans="2:6" ht="24" customHeight="1" thickBot="1">
      <c r="B11" s="209" t="s">
        <v>55</v>
      </c>
      <c r="C11" s="125" t="s">
        <v>333</v>
      </c>
      <c r="D11" s="515" t="s">
        <v>494</v>
      </c>
      <c r="E11" s="306">
        <v>0</v>
      </c>
      <c r="F11" s="303">
        <v>0</v>
      </c>
    </row>
    <row r="12" spans="2:6" ht="27" customHeight="1" thickBot="1">
      <c r="B12" s="581" t="s">
        <v>353</v>
      </c>
      <c r="C12" s="582"/>
      <c r="D12" s="460" t="s">
        <v>308</v>
      </c>
      <c r="E12" s="280">
        <f>E9+E10+E11</f>
        <v>0</v>
      </c>
      <c r="F12" s="279">
        <f>F9+F10+F11</f>
        <v>0</v>
      </c>
    </row>
    <row r="16" spans="2:6">
      <c r="C16" t="str">
        <f>'NAZWA JEDNOSTKI,SPORZĄDZIŁ,DATA'!H3</f>
        <v>Barbara Knop</v>
      </c>
      <c r="D16" s="480" t="str">
        <f>'NAZWA JEDNOSTKI,SPORZĄDZIŁ,DATA'!I3</f>
        <v>2022.02.25</v>
      </c>
    </row>
    <row r="17" spans="3:4">
      <c r="C17" t="s">
        <v>422</v>
      </c>
      <c r="D17" t="s">
        <v>444</v>
      </c>
    </row>
    <row r="22" spans="3:4">
      <c r="C22" t="s">
        <v>442</v>
      </c>
    </row>
    <row r="23" spans="3:4">
      <c r="C23" t="s">
        <v>443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windowProtection="1" zoomScaleNormal="100" workbookViewId="0">
      <selection activeCell="D16" sqref="D13:D16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555" t="str">
        <f>'NAZWA JEDNOSTKI,SPORZĄDZIŁ,DATA'!B3</f>
        <v>Szkoła Podstawowa im. Bohaterskich Dzieci Łódź nr 81</v>
      </c>
      <c r="C1" s="555"/>
    </row>
    <row r="2" spans="2:5" ht="21.95" customHeight="1">
      <c r="B2" s="555"/>
      <c r="C2" s="555"/>
    </row>
    <row r="4" spans="2:5" ht="15.75">
      <c r="B4" s="574" t="s">
        <v>385</v>
      </c>
      <c r="C4" s="621"/>
      <c r="D4" s="621"/>
    </row>
    <row r="6" spans="2:5" ht="15.75" thickBot="1"/>
    <row r="7" spans="2:5" ht="35.25" customHeight="1" thickBot="1">
      <c r="B7" s="232" t="s">
        <v>0</v>
      </c>
      <c r="C7" s="184" t="s">
        <v>78</v>
      </c>
      <c r="D7" s="185" t="s">
        <v>79</v>
      </c>
      <c r="E7" s="2"/>
    </row>
    <row r="8" spans="2:5" ht="34.5" customHeight="1">
      <c r="B8" s="233" t="s">
        <v>11</v>
      </c>
      <c r="C8" s="178" t="s">
        <v>356</v>
      </c>
      <c r="D8" s="312">
        <v>64067.4</v>
      </c>
      <c r="E8" s="2"/>
    </row>
    <row r="9" spans="2:5" ht="28.5" customHeight="1">
      <c r="B9" s="234" t="s">
        <v>28</v>
      </c>
      <c r="C9" s="179" t="s">
        <v>357</v>
      </c>
      <c r="D9" s="312">
        <v>72340.600000000006</v>
      </c>
      <c r="E9" s="2"/>
    </row>
    <row r="10" spans="2:5" ht="29.25" customHeight="1" thickBot="1">
      <c r="B10" s="234" t="s">
        <v>55</v>
      </c>
      <c r="C10" s="180" t="s">
        <v>474</v>
      </c>
      <c r="D10" s="312">
        <v>33128.33</v>
      </c>
      <c r="E10" s="2"/>
    </row>
    <row r="11" spans="2:5" ht="26.25" customHeight="1" thickBot="1">
      <c r="B11" s="627" t="s">
        <v>353</v>
      </c>
      <c r="C11" s="603"/>
      <c r="D11" s="281">
        <f>D8+D9+D10</f>
        <v>169536.33000000002</v>
      </c>
      <c r="E11" s="2"/>
    </row>
    <row r="15" spans="2:5">
      <c r="C15" t="str">
        <f>'NAZWA JEDNOSTKI,SPORZĄDZIŁ,DATA'!H3</f>
        <v>Barbara Knop</v>
      </c>
      <c r="D15" s="480" t="str">
        <f>'NAZWA JEDNOSTKI,SPORZĄDZIŁ,DATA'!I3</f>
        <v>2022.02.25</v>
      </c>
    </row>
    <row r="16" spans="2:5">
      <c r="C16" t="s">
        <v>422</v>
      </c>
      <c r="D16" t="s">
        <v>147</v>
      </c>
    </row>
    <row r="21" spans="3:3">
      <c r="C21" t="s">
        <v>442</v>
      </c>
    </row>
    <row r="22" spans="3:3">
      <c r="C22" t="s">
        <v>443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0"/>
  <sheetViews>
    <sheetView windowProtection="1" tabSelected="1" zoomScaleNormal="100" zoomScaleSheetLayoutView="100" workbookViewId="0">
      <selection activeCell="B52" sqref="B52"/>
    </sheetView>
  </sheetViews>
  <sheetFormatPr defaultColWidth="9.140625"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51" t="s">
        <v>418</v>
      </c>
    </row>
    <row r="4" spans="1:6" ht="15.75">
      <c r="A4" s="3"/>
      <c r="B4" s="237"/>
    </row>
    <row r="5" spans="1:6" ht="18.75">
      <c r="A5" s="562" t="s">
        <v>151</v>
      </c>
      <c r="B5" s="563"/>
    </row>
    <row r="6" spans="1:6" ht="15.75" thickBot="1">
      <c r="A6" s="5"/>
    </row>
    <row r="7" spans="1:6" ht="15" thickBot="1">
      <c r="A7" s="369" t="s">
        <v>36</v>
      </c>
      <c r="B7" s="371" t="s">
        <v>103</v>
      </c>
      <c r="E7" s="6"/>
    </row>
    <row r="8" spans="1:6" ht="15.75" thickBot="1">
      <c r="A8" s="370" t="s">
        <v>11</v>
      </c>
      <c r="B8" s="371"/>
    </row>
    <row r="9" spans="1:6" ht="15.75" thickBot="1">
      <c r="A9" s="370" t="s">
        <v>13</v>
      </c>
      <c r="B9" s="372" t="s">
        <v>104</v>
      </c>
    </row>
    <row r="10" spans="1:6" ht="15.75" thickBot="1">
      <c r="A10" s="370"/>
      <c r="B10" s="129" t="str">
        <f>'NAZWA JEDNOSTKI,SPORZĄDZIŁ,DATA'!B3</f>
        <v>Szkoła Podstawowa im. Bohaterskich Dzieci Łódź nr 81</v>
      </c>
    </row>
    <row r="11" spans="1:6" ht="15.75" thickBot="1">
      <c r="A11" s="370" t="s">
        <v>17</v>
      </c>
      <c r="B11" s="373" t="s">
        <v>105</v>
      </c>
      <c r="F11" s="6"/>
    </row>
    <row r="12" spans="1:6" ht="15.75" thickBot="1">
      <c r="A12" s="566"/>
      <c r="B12" s="372" t="s">
        <v>150</v>
      </c>
      <c r="F12" s="6"/>
    </row>
    <row r="13" spans="1:6" ht="18.75" customHeight="1" thickBot="1">
      <c r="A13" s="567"/>
      <c r="B13" s="218" t="s">
        <v>502</v>
      </c>
    </row>
    <row r="14" spans="1:6" ht="15.75" thickBot="1">
      <c r="A14" s="370" t="s">
        <v>18</v>
      </c>
      <c r="B14" s="373" t="s">
        <v>106</v>
      </c>
    </row>
    <row r="15" spans="1:6" ht="17.25" customHeight="1" thickBot="1">
      <c r="A15" s="566"/>
      <c r="B15" s="372" t="s">
        <v>150</v>
      </c>
    </row>
    <row r="16" spans="1:6" ht="18.75" customHeight="1" thickBot="1">
      <c r="A16" s="567"/>
      <c r="B16" s="218" t="s">
        <v>502</v>
      </c>
    </row>
    <row r="17" spans="1:3" ht="15.75" thickBot="1">
      <c r="A17" s="370" t="s">
        <v>20</v>
      </c>
      <c r="B17" s="373" t="s">
        <v>154</v>
      </c>
    </row>
    <row r="18" spans="1:3" ht="62.25" customHeight="1" thickBot="1">
      <c r="A18" s="130"/>
      <c r="B18" s="133" t="s">
        <v>507</v>
      </c>
    </row>
    <row r="19" spans="1:3" ht="21.75" customHeight="1" thickBot="1">
      <c r="A19" s="130" t="s">
        <v>28</v>
      </c>
      <c r="B19" s="132" t="s">
        <v>107</v>
      </c>
    </row>
    <row r="20" spans="1:3" ht="38.25" customHeight="1" thickBot="1">
      <c r="A20" s="130"/>
      <c r="B20" s="140" t="s">
        <v>479</v>
      </c>
    </row>
    <row r="21" spans="1:3" ht="31.5" customHeight="1" thickBot="1">
      <c r="A21" s="130" t="s">
        <v>55</v>
      </c>
      <c r="B21" s="133" t="s">
        <v>413</v>
      </c>
    </row>
    <row r="22" spans="1:3" ht="28.5" customHeight="1" thickBot="1">
      <c r="A22" s="130"/>
      <c r="B22" s="139" t="s">
        <v>441</v>
      </c>
    </row>
    <row r="23" spans="1:3" ht="36.75" customHeight="1" thickBot="1">
      <c r="A23" s="204" t="s">
        <v>57</v>
      </c>
      <c r="B23" s="133" t="s">
        <v>108</v>
      </c>
    </row>
    <row r="24" spans="1:3" ht="409.5" customHeight="1">
      <c r="A24" s="202"/>
      <c r="B24" s="564" t="s">
        <v>482</v>
      </c>
    </row>
    <row r="25" spans="1:3" ht="143.25" customHeight="1" thickBot="1">
      <c r="A25" s="130"/>
      <c r="B25" s="565"/>
    </row>
    <row r="26" spans="1:3" ht="20.25" customHeight="1" thickBot="1">
      <c r="A26" s="218" t="s">
        <v>109</v>
      </c>
      <c r="B26" s="219" t="s">
        <v>110</v>
      </c>
    </row>
    <row r="27" spans="1:3" ht="134.25" customHeight="1" thickBot="1">
      <c r="A27" s="130"/>
      <c r="B27" s="217" t="s">
        <v>508</v>
      </c>
      <c r="C27" s="216"/>
    </row>
    <row r="28" spans="1:3" ht="15" thickBot="1">
      <c r="A28" s="134" t="s">
        <v>50</v>
      </c>
      <c r="B28" s="131" t="s">
        <v>111</v>
      </c>
    </row>
    <row r="29" spans="1:3" ht="15.75" thickBot="1">
      <c r="A29" s="130" t="s">
        <v>11</v>
      </c>
      <c r="B29" s="132"/>
    </row>
    <row r="30" spans="1:3" ht="39" customHeight="1" thickBot="1">
      <c r="A30" s="135" t="s">
        <v>13</v>
      </c>
      <c r="B30" s="133" t="s">
        <v>309</v>
      </c>
    </row>
    <row r="31" spans="1:3" ht="15.75" thickBot="1">
      <c r="A31" s="135"/>
      <c r="B31" s="140" t="s">
        <v>485</v>
      </c>
    </row>
    <row r="32" spans="1:3" ht="15.75" thickBot="1">
      <c r="A32" s="135"/>
      <c r="B32" s="140" t="s">
        <v>484</v>
      </c>
    </row>
    <row r="33" spans="1:2" ht="15.75" thickBot="1">
      <c r="A33" s="135"/>
      <c r="B33" s="140" t="s">
        <v>509</v>
      </c>
    </row>
    <row r="34" spans="1:2" ht="26.25" customHeight="1" thickBot="1">
      <c r="A34" s="135" t="s">
        <v>17</v>
      </c>
      <c r="B34" s="203" t="s">
        <v>112</v>
      </c>
    </row>
    <row r="35" spans="1:2" ht="30.75" thickBot="1">
      <c r="A35" s="135"/>
      <c r="B35" s="140" t="s">
        <v>347</v>
      </c>
    </row>
    <row r="36" spans="1:2" ht="46.5" customHeight="1" thickBot="1">
      <c r="A36" s="135" t="s">
        <v>18</v>
      </c>
      <c r="B36" s="133" t="s">
        <v>113</v>
      </c>
    </row>
    <row r="37" spans="1:2" ht="27.75" customHeight="1" thickBot="1">
      <c r="A37" s="135"/>
      <c r="B37" s="140" t="s">
        <v>511</v>
      </c>
    </row>
    <row r="38" spans="1:2" ht="20.25" customHeight="1" thickBot="1">
      <c r="A38" s="135" t="s">
        <v>20</v>
      </c>
      <c r="B38" s="133" t="s">
        <v>114</v>
      </c>
    </row>
    <row r="39" spans="1:2" ht="15.75" thickBot="1">
      <c r="A39" s="135"/>
      <c r="B39" s="140" t="s">
        <v>512</v>
      </c>
    </row>
    <row r="40" spans="1:2" ht="44.25" customHeight="1" thickBot="1">
      <c r="A40" s="135" t="s">
        <v>22</v>
      </c>
      <c r="B40" s="140" t="s">
        <v>115</v>
      </c>
    </row>
    <row r="41" spans="1:2" ht="15.75" thickBot="1">
      <c r="A41" s="135"/>
      <c r="B41" s="140" t="s">
        <v>513</v>
      </c>
    </row>
    <row r="42" spans="1:2" ht="29.25" customHeight="1" thickBot="1">
      <c r="A42" s="135" t="s">
        <v>116</v>
      </c>
      <c r="B42" s="140" t="s">
        <v>117</v>
      </c>
    </row>
    <row r="43" spans="1:2" ht="15.75" thickBot="1">
      <c r="A43" s="135"/>
      <c r="B43" s="140" t="s">
        <v>514</v>
      </c>
    </row>
    <row r="44" spans="1:2" ht="38.25" customHeight="1" thickBot="1">
      <c r="A44" s="135" t="s">
        <v>118</v>
      </c>
      <c r="B44" s="140" t="s">
        <v>342</v>
      </c>
    </row>
    <row r="45" spans="1:2" ht="15.75" thickBot="1">
      <c r="A45" s="135"/>
      <c r="B45" s="140" t="s">
        <v>515</v>
      </c>
    </row>
    <row r="46" spans="1:2" ht="27" customHeight="1" thickBot="1">
      <c r="A46" s="135" t="s">
        <v>119</v>
      </c>
      <c r="B46" s="140" t="s">
        <v>120</v>
      </c>
    </row>
    <row r="47" spans="1:2" ht="15.75" thickBot="1">
      <c r="A47" s="135"/>
      <c r="B47" s="140" t="s">
        <v>516</v>
      </c>
    </row>
    <row r="48" spans="1:2" ht="34.5" customHeight="1" thickBot="1">
      <c r="A48" s="135" t="s">
        <v>121</v>
      </c>
      <c r="B48" s="140" t="s">
        <v>409</v>
      </c>
    </row>
    <row r="49" spans="1:2" ht="24.75" customHeight="1" thickBot="1">
      <c r="A49" s="136" t="s">
        <v>122</v>
      </c>
      <c r="B49" s="140" t="s">
        <v>68</v>
      </c>
    </row>
    <row r="50" spans="1:2" ht="15.75" thickBot="1">
      <c r="A50" s="136"/>
      <c r="B50" s="140"/>
    </row>
    <row r="51" spans="1:2" ht="23.25" customHeight="1" thickBot="1">
      <c r="A51" s="136" t="s">
        <v>123</v>
      </c>
      <c r="B51" s="140" t="s">
        <v>124</v>
      </c>
    </row>
    <row r="52" spans="1:2" ht="15.75" thickBot="1">
      <c r="A52" s="136"/>
      <c r="B52" s="140"/>
    </row>
    <row r="53" spans="1:2" ht="16.5" customHeight="1" thickBot="1">
      <c r="A53" s="136" t="s">
        <v>125</v>
      </c>
      <c r="B53" s="140" t="s">
        <v>70</v>
      </c>
    </row>
    <row r="54" spans="1:2" ht="15.75" thickBot="1">
      <c r="A54" s="135"/>
      <c r="B54" s="140" t="s">
        <v>517</v>
      </c>
    </row>
    <row r="55" spans="1:2" ht="39" customHeight="1" thickBot="1">
      <c r="A55" s="135" t="s">
        <v>126</v>
      </c>
      <c r="B55" s="140" t="s">
        <v>155</v>
      </c>
    </row>
    <row r="56" spans="1:2" ht="15.75" thickBot="1">
      <c r="A56" s="135"/>
      <c r="B56" s="140" t="s">
        <v>518</v>
      </c>
    </row>
    <row r="57" spans="1:2" ht="34.5" customHeight="1" thickBot="1">
      <c r="A57" s="135" t="s">
        <v>127</v>
      </c>
      <c r="B57" s="140" t="s">
        <v>128</v>
      </c>
    </row>
    <row r="58" spans="1:2" ht="15.75" thickBot="1">
      <c r="A58" s="135"/>
      <c r="B58" s="140" t="s">
        <v>519</v>
      </c>
    </row>
    <row r="59" spans="1:2" ht="36" customHeight="1" thickBot="1">
      <c r="A59" s="135" t="s">
        <v>129</v>
      </c>
      <c r="B59" s="140" t="s">
        <v>130</v>
      </c>
    </row>
    <row r="60" spans="1:2" ht="15.75" thickBot="1">
      <c r="A60" s="135"/>
      <c r="B60" s="140" t="s">
        <v>520</v>
      </c>
    </row>
    <row r="61" spans="1:2" ht="37.5" customHeight="1" thickBot="1">
      <c r="A61" s="135" t="s">
        <v>131</v>
      </c>
      <c r="B61" s="140" t="s">
        <v>132</v>
      </c>
    </row>
    <row r="62" spans="1:2" ht="15.75" thickBot="1">
      <c r="A62" s="135"/>
      <c r="B62" s="140" t="s">
        <v>521</v>
      </c>
    </row>
    <row r="63" spans="1:2" ht="15.75" thickBot="1">
      <c r="A63" s="135"/>
      <c r="B63" s="140" t="s">
        <v>522</v>
      </c>
    </row>
    <row r="64" spans="1:2" ht="24" customHeight="1" thickBot="1">
      <c r="A64" s="135" t="s">
        <v>133</v>
      </c>
      <c r="B64" s="140" t="s">
        <v>134</v>
      </c>
    </row>
    <row r="65" spans="1:2" ht="15.75" thickBot="1">
      <c r="A65" s="135"/>
      <c r="B65" s="140" t="s">
        <v>523</v>
      </c>
    </row>
    <row r="66" spans="1:2" ht="20.25" customHeight="1" thickBot="1">
      <c r="A66" s="135" t="s">
        <v>135</v>
      </c>
      <c r="B66" s="140" t="s">
        <v>136</v>
      </c>
    </row>
    <row r="67" spans="1:2" ht="15.75" thickBot="1">
      <c r="A67" s="135"/>
      <c r="B67" s="140" t="s">
        <v>346</v>
      </c>
    </row>
    <row r="68" spans="1:2" ht="15.75" thickBot="1">
      <c r="A68" s="130" t="s">
        <v>137</v>
      </c>
      <c r="B68" s="139" t="s">
        <v>110</v>
      </c>
    </row>
    <row r="69" spans="1:2" ht="15.75" thickBot="1">
      <c r="A69" s="130"/>
      <c r="B69" s="139"/>
    </row>
    <row r="70" spans="1:2" ht="15.75" thickBot="1">
      <c r="A70" s="135" t="s">
        <v>28</v>
      </c>
      <c r="B70" s="140"/>
    </row>
    <row r="71" spans="1:2" ht="24" customHeight="1" thickBot="1">
      <c r="A71" s="135" t="s">
        <v>97</v>
      </c>
      <c r="B71" s="140" t="s">
        <v>138</v>
      </c>
    </row>
    <row r="72" spans="1:2" ht="15.75" thickBot="1">
      <c r="A72" s="135"/>
      <c r="B72" s="140" t="s">
        <v>524</v>
      </c>
    </row>
    <row r="73" spans="1:2" ht="39.75" customHeight="1" thickBot="1">
      <c r="A73" s="137" t="s">
        <v>139</v>
      </c>
      <c r="B73" s="215" t="s">
        <v>140</v>
      </c>
    </row>
    <row r="74" spans="1:2" ht="15.75" thickBot="1">
      <c r="A74" s="135"/>
      <c r="B74" s="140" t="s">
        <v>525</v>
      </c>
    </row>
    <row r="75" spans="1:2" ht="38.25" customHeight="1" thickBot="1">
      <c r="A75" s="137" t="s">
        <v>141</v>
      </c>
      <c r="B75" s="215" t="s">
        <v>142</v>
      </c>
    </row>
    <row r="76" spans="1:2" ht="15.75" thickBot="1">
      <c r="A76" s="135"/>
      <c r="B76" s="140" t="s">
        <v>526</v>
      </c>
    </row>
    <row r="77" spans="1:2" ht="51" customHeight="1" thickBot="1">
      <c r="A77" s="135" t="s">
        <v>143</v>
      </c>
      <c r="B77" s="140" t="s">
        <v>144</v>
      </c>
    </row>
    <row r="78" spans="1:2" ht="15.75" thickBot="1">
      <c r="A78" s="135"/>
      <c r="B78" s="140" t="s">
        <v>152</v>
      </c>
    </row>
    <row r="79" spans="1:2" ht="15.75" thickBot="1">
      <c r="A79" s="130" t="s">
        <v>145</v>
      </c>
      <c r="B79" s="139" t="s">
        <v>299</v>
      </c>
    </row>
    <row r="80" spans="1:2" ht="15.75" thickBot="1">
      <c r="A80" s="130"/>
      <c r="B80" s="140" t="s">
        <v>527</v>
      </c>
    </row>
    <row r="81" spans="1:3" ht="38.25" customHeight="1" thickBot="1">
      <c r="A81" s="135" t="s">
        <v>55</v>
      </c>
      <c r="B81" s="140" t="s">
        <v>146</v>
      </c>
    </row>
    <row r="82" spans="1:3" ht="15.75" thickBot="1">
      <c r="A82" s="137"/>
      <c r="B82" s="140" t="s">
        <v>528</v>
      </c>
    </row>
    <row r="83" spans="1:3" ht="15">
      <c r="A83" s="138"/>
      <c r="B83" s="138"/>
    </row>
    <row r="84" spans="1:3" ht="15">
      <c r="A84" s="138"/>
      <c r="B84" s="138"/>
    </row>
    <row r="85" spans="1:3" ht="15">
      <c r="A85" s="138"/>
      <c r="B85" s="138"/>
    </row>
    <row r="86" spans="1:3" ht="15">
      <c r="A86" s="138"/>
      <c r="B86" s="349"/>
    </row>
    <row r="87" spans="1:3" ht="15">
      <c r="A87" s="138"/>
      <c r="B87" s="138"/>
    </row>
    <row r="88" spans="1:3">
      <c r="A88" s="7"/>
      <c r="B88" s="348"/>
      <c r="C88" s="213"/>
    </row>
    <row r="89" spans="1:3">
      <c r="A89" s="8"/>
      <c r="B89" s="347" t="s">
        <v>464</v>
      </c>
      <c r="C89" s="214"/>
    </row>
    <row r="90" spans="1:3" ht="15">
      <c r="A90" s="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indowProtection="1"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s="475" customFormat="1" ht="21.95" customHeight="1">
      <c r="B1" s="555" t="str">
        <f>'NAZWA JEDNOSTKI,SPORZĄDZIŁ,DATA'!B3</f>
        <v>Szkoła Podstawowa im. Bohaterskich Dzieci Łódź nr 81</v>
      </c>
      <c r="C1" s="555"/>
    </row>
    <row r="2" spans="2:8" s="475" customFormat="1" ht="21.95" customHeight="1">
      <c r="B2" s="555"/>
      <c r="C2" s="555"/>
    </row>
    <row r="4" spans="2:8" ht="15.75">
      <c r="B4" s="574" t="s">
        <v>375</v>
      </c>
      <c r="C4" s="574"/>
      <c r="D4" s="574"/>
      <c r="E4" s="574"/>
      <c r="F4" s="574"/>
      <c r="G4" s="574"/>
      <c r="H4" s="574"/>
    </row>
    <row r="6" spans="2:8" ht="15.75" thickBot="1"/>
    <row r="7" spans="2:8" ht="66.75" customHeight="1" thickBot="1">
      <c r="B7" s="143" t="s">
        <v>0</v>
      </c>
      <c r="C7" s="173" t="s">
        <v>51</v>
      </c>
      <c r="D7" s="473" t="s">
        <v>31</v>
      </c>
      <c r="E7" s="236" t="s">
        <v>32</v>
      </c>
      <c r="F7" s="173" t="s">
        <v>33</v>
      </c>
      <c r="G7" s="200" t="s">
        <v>34</v>
      </c>
      <c r="H7" s="474" t="s">
        <v>35</v>
      </c>
    </row>
    <row r="8" spans="2:8" ht="26.25" customHeight="1" thickBot="1">
      <c r="B8" s="294" t="s">
        <v>36</v>
      </c>
      <c r="C8" s="295" t="s">
        <v>52</v>
      </c>
      <c r="D8" s="275">
        <f>SUM(D9:D12)</f>
        <v>0</v>
      </c>
      <c r="E8" s="257">
        <f t="shared" ref="E8:G8" si="0">SUM(E9:E12)</f>
        <v>0</v>
      </c>
      <c r="F8" s="257">
        <f t="shared" si="0"/>
        <v>0</v>
      </c>
      <c r="G8" s="257">
        <f t="shared" si="0"/>
        <v>0</v>
      </c>
      <c r="H8" s="255">
        <f>D8+E8-F8-G8</f>
        <v>0</v>
      </c>
    </row>
    <row r="9" spans="2:8" ht="24.75" customHeight="1">
      <c r="B9" s="124" t="s">
        <v>11</v>
      </c>
      <c r="C9" s="243" t="s">
        <v>53</v>
      </c>
      <c r="D9" s="301">
        <v>0</v>
      </c>
      <c r="E9" s="301">
        <v>0</v>
      </c>
      <c r="F9" s="301">
        <v>0</v>
      </c>
      <c r="G9" s="301">
        <v>0</v>
      </c>
      <c r="H9" s="341">
        <f>D9+E9-F9-G9</f>
        <v>0</v>
      </c>
    </row>
    <row r="10" spans="2:8" ht="27" customHeight="1">
      <c r="B10" s="124" t="s">
        <v>28</v>
      </c>
      <c r="C10" s="128" t="s">
        <v>54</v>
      </c>
      <c r="D10" s="301">
        <v>0</v>
      </c>
      <c r="E10" s="301">
        <v>0</v>
      </c>
      <c r="F10" s="301">
        <v>0</v>
      </c>
      <c r="G10" s="301">
        <v>0</v>
      </c>
      <c r="H10" s="341">
        <f>D10+E10-F10-G10</f>
        <v>0</v>
      </c>
    </row>
    <row r="11" spans="2:8" ht="27.75" customHeight="1">
      <c r="B11" s="124" t="s">
        <v>55</v>
      </c>
      <c r="C11" s="128" t="s">
        <v>56</v>
      </c>
      <c r="D11" s="301">
        <v>0</v>
      </c>
      <c r="E11" s="301">
        <v>0</v>
      </c>
      <c r="F11" s="301">
        <v>0</v>
      </c>
      <c r="G11" s="301">
        <v>0</v>
      </c>
      <c r="H11" s="341">
        <f>D11+E11-F11-G11</f>
        <v>0</v>
      </c>
    </row>
    <row r="12" spans="2:8" ht="29.25" customHeight="1" thickBot="1">
      <c r="B12" s="209" t="s">
        <v>57</v>
      </c>
      <c r="C12" s="201" t="s">
        <v>58</v>
      </c>
      <c r="D12" s="340">
        <v>0</v>
      </c>
      <c r="E12" s="340">
        <v>0</v>
      </c>
      <c r="F12" s="340">
        <v>0</v>
      </c>
      <c r="G12" s="340">
        <v>0</v>
      </c>
      <c r="H12" s="342">
        <f>D12+E12-F12-G12</f>
        <v>0</v>
      </c>
    </row>
    <row r="17" spans="3:5">
      <c r="C17" s="389" t="str">
        <f>'NAZWA JEDNOSTKI,SPORZĄDZIŁ,DATA'!H3</f>
        <v>Barbara Knop</v>
      </c>
      <c r="D17" s="480" t="str">
        <f>'NAZWA JEDNOSTKI,SPORZĄDZIŁ,DATA'!I3</f>
        <v>2022.02.25</v>
      </c>
    </row>
    <row r="18" spans="3:5">
      <c r="C18" s="389" t="s">
        <v>438</v>
      </c>
      <c r="D18" s="389" t="s">
        <v>437</v>
      </c>
    </row>
    <row r="20" spans="3:5">
      <c r="E20" s="383"/>
    </row>
    <row r="23" spans="3:5">
      <c r="C23" t="s">
        <v>442</v>
      </c>
    </row>
    <row r="24" spans="3:5">
      <c r="C24" t="s">
        <v>443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indowProtection="1"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555" t="str">
        <f>'NAZWA JEDNOSTKI,SPORZĄDZIŁ,DATA'!B3</f>
        <v>Szkoła Podstawowa im. Bohaterskich Dzieci Łódź nr 81</v>
      </c>
      <c r="C1" s="555"/>
    </row>
    <row r="2" spans="2:5" ht="21.95" customHeight="1">
      <c r="B2" s="555"/>
      <c r="C2" s="555"/>
    </row>
    <row r="4" spans="2:5" ht="15.75">
      <c r="B4" s="536" t="s">
        <v>376</v>
      </c>
      <c r="C4" s="536"/>
      <c r="D4" s="206"/>
    </row>
    <row r="6" spans="2:5" ht="15.75" thickBot="1"/>
    <row r="7" spans="2:5" ht="40.5" customHeight="1" thickBot="1">
      <c r="B7" s="537" t="s">
        <v>78</v>
      </c>
      <c r="C7" s="223" t="s">
        <v>495</v>
      </c>
    </row>
    <row r="8" spans="2:5" ht="38.25" customHeight="1">
      <c r="B8" s="538" t="s">
        <v>497</v>
      </c>
      <c r="C8" s="258"/>
    </row>
    <row r="9" spans="2:5" ht="16.5" customHeight="1">
      <c r="B9" s="538" t="s">
        <v>496</v>
      </c>
      <c r="C9" s="258"/>
    </row>
    <row r="10" spans="2:5" ht="27.75" customHeight="1">
      <c r="B10" s="539" t="s">
        <v>336</v>
      </c>
      <c r="C10" s="259"/>
    </row>
    <row r="11" spans="2:5" ht="33" customHeight="1" thickBot="1">
      <c r="B11" s="540" t="s">
        <v>337</v>
      </c>
      <c r="C11" s="260"/>
      <c r="E11" s="121"/>
    </row>
    <row r="12" spans="2:5" ht="33" customHeight="1"/>
    <row r="13" spans="2:5" ht="12" customHeight="1"/>
    <row r="15" spans="2:5">
      <c r="B15" s="448" t="str">
        <f>'NAZWA JEDNOSTKI,SPORZĄDZIŁ,DATA'!H3</f>
        <v>Barbara Knop</v>
      </c>
      <c r="C15" s="480" t="str">
        <f>'NAZWA JEDNOSTKI,SPORZĄDZIŁ,DATA'!I3</f>
        <v>2022.02.25</v>
      </c>
    </row>
    <row r="16" spans="2:5">
      <c r="B16" s="448" t="s">
        <v>445</v>
      </c>
      <c r="C16" s="448" t="s">
        <v>147</v>
      </c>
    </row>
    <row r="22" spans="2:2">
      <c r="B22" t="s">
        <v>442</v>
      </c>
    </row>
    <row r="23" spans="2:2">
      <c r="B23" t="s">
        <v>443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indowProtection="1"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s="475" customFormat="1" ht="21.95" customHeight="1">
      <c r="C1" s="555" t="str">
        <f>'NAZWA JEDNOSTKI,SPORZĄDZIŁ,DATA'!B3</f>
        <v>Szkoła Podstawowa im. Bohaterskich Dzieci Łódź nr 81</v>
      </c>
      <c r="E1" s="476"/>
    </row>
    <row r="2" spans="2:9" s="475" customFormat="1" ht="21.95" customHeight="1">
      <c r="C2" s="555"/>
    </row>
    <row r="5" spans="2:9" ht="15.75">
      <c r="B5" s="574" t="s">
        <v>377</v>
      </c>
      <c r="C5" s="574"/>
      <c r="D5" s="574"/>
      <c r="E5" s="574"/>
      <c r="F5" s="574"/>
      <c r="G5" s="376"/>
      <c r="H5" s="376"/>
      <c r="I5" s="376"/>
    </row>
    <row r="8" spans="2:9" ht="15.75" thickBot="1"/>
    <row r="9" spans="2:9" ht="34.5" customHeight="1" thickBot="1">
      <c r="B9" s="210" t="s">
        <v>0</v>
      </c>
      <c r="C9" s="172" t="s">
        <v>78</v>
      </c>
      <c r="D9" s="582" t="s">
        <v>475</v>
      </c>
      <c r="E9" s="628"/>
      <c r="F9" s="159" t="s">
        <v>476</v>
      </c>
    </row>
    <row r="10" spans="2:9" ht="37.5" customHeight="1">
      <c r="B10" s="374" t="s">
        <v>11</v>
      </c>
      <c r="C10" s="444" t="s">
        <v>338</v>
      </c>
      <c r="D10" s="629">
        <v>0</v>
      </c>
      <c r="E10" s="630"/>
      <c r="F10" s="445">
        <v>0</v>
      </c>
    </row>
    <row r="11" spans="2:9" ht="37.5" customHeight="1" thickBot="1">
      <c r="B11" s="375" t="s">
        <v>28</v>
      </c>
      <c r="C11" s="192" t="s">
        <v>345</v>
      </c>
      <c r="D11" s="631">
        <v>0</v>
      </c>
      <c r="E11" s="632"/>
      <c r="F11" s="253">
        <v>0</v>
      </c>
    </row>
    <row r="16" spans="2:9">
      <c r="C16" t="str">
        <f>'NAZWA JEDNOSTKI,SPORZĄDZIŁ,DATA'!H3</f>
        <v>Barbara Knop</v>
      </c>
      <c r="D16" s="480" t="str">
        <f>'NAZWA JEDNOSTKI,SPORZĄDZIŁ,DATA'!I3</f>
        <v>2022.02.25</v>
      </c>
    </row>
    <row r="17" spans="3:4">
      <c r="C17" t="s">
        <v>446</v>
      </c>
      <c r="D17" t="s">
        <v>447</v>
      </c>
    </row>
    <row r="22" spans="3:4">
      <c r="C22" t="s">
        <v>442</v>
      </c>
    </row>
    <row r="23" spans="3:4">
      <c r="C23" t="s">
        <v>443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indowProtection="1"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555" t="str">
        <f>'NAZWA JEDNOSTKI,SPORZĄDZIŁ,DATA'!B3</f>
        <v>Szkoła Podstawowa im. Bohaterskich Dzieci Łódź nr 81</v>
      </c>
      <c r="B1" s="555"/>
    </row>
    <row r="2" spans="1:3" ht="21.95" customHeight="1">
      <c r="A2" s="555"/>
      <c r="B2" s="555"/>
    </row>
    <row r="4" spans="1:3" ht="15.75">
      <c r="A4" s="574" t="s">
        <v>477</v>
      </c>
      <c r="B4" s="574"/>
      <c r="C4" s="574"/>
    </row>
    <row r="5" spans="1:3" ht="15.75" customHeight="1">
      <c r="A5" s="153"/>
      <c r="B5" s="153"/>
      <c r="C5" s="153"/>
    </row>
    <row r="7" spans="1:3" ht="15.75" thickBot="1"/>
    <row r="8" spans="1:3" ht="21.75" customHeight="1" thickBot="1">
      <c r="A8" s="210" t="s">
        <v>0</v>
      </c>
      <c r="B8" s="211" t="s">
        <v>78</v>
      </c>
      <c r="C8" s="159" t="s">
        <v>279</v>
      </c>
    </row>
    <row r="9" spans="1:3" ht="24.75" customHeight="1" thickBot="1">
      <c r="A9" s="156" t="s">
        <v>11</v>
      </c>
      <c r="B9" s="274" t="s">
        <v>300</v>
      </c>
      <c r="C9" s="297">
        <f>C10</f>
        <v>0</v>
      </c>
    </row>
    <row r="10" spans="1:3" ht="24" customHeight="1" thickBot="1">
      <c r="A10" s="124" t="s">
        <v>13</v>
      </c>
      <c r="B10" s="128" t="s">
        <v>301</v>
      </c>
      <c r="C10" s="254">
        <v>0</v>
      </c>
    </row>
    <row r="11" spans="1:3" ht="24" customHeight="1" thickBot="1">
      <c r="A11" s="124" t="s">
        <v>28</v>
      </c>
      <c r="B11" s="276" t="s">
        <v>305</v>
      </c>
      <c r="C11" s="296">
        <f>C12+C13+C14+C15</f>
        <v>0</v>
      </c>
    </row>
    <row r="12" spans="1:3" ht="33" customHeight="1">
      <c r="A12" s="124" t="s">
        <v>97</v>
      </c>
      <c r="B12" s="128" t="s">
        <v>304</v>
      </c>
      <c r="C12" s="252">
        <v>0</v>
      </c>
    </row>
    <row r="13" spans="1:3" ht="31.5" customHeight="1">
      <c r="A13" s="124" t="s">
        <v>139</v>
      </c>
      <c r="B13" s="180" t="s">
        <v>303</v>
      </c>
      <c r="C13" s="252">
        <v>0</v>
      </c>
    </row>
    <row r="14" spans="1:3" ht="34.5" customHeight="1">
      <c r="A14" s="154" t="s">
        <v>141</v>
      </c>
      <c r="B14" s="128" t="s">
        <v>302</v>
      </c>
      <c r="C14" s="252">
        <v>0</v>
      </c>
    </row>
    <row r="15" spans="1:3" ht="28.5" customHeight="1" thickBot="1">
      <c r="A15" s="228" t="s">
        <v>143</v>
      </c>
      <c r="B15" s="212" t="s">
        <v>10</v>
      </c>
      <c r="C15" s="253">
        <v>0</v>
      </c>
    </row>
    <row r="17" spans="1:3" ht="15.75">
      <c r="A17" s="633"/>
      <c r="B17" s="634"/>
    </row>
    <row r="18" spans="1:3" ht="15.75">
      <c r="A18" s="447"/>
      <c r="B18" s="448"/>
    </row>
    <row r="19" spans="1:3" ht="15.75">
      <c r="A19" s="447"/>
      <c r="B19" s="448"/>
    </row>
    <row r="20" spans="1:3" ht="15" customHeight="1">
      <c r="B20" t="str">
        <f>'NAZWA JEDNOSTKI,SPORZĄDZIŁ,DATA'!H3</f>
        <v>Barbara Knop</v>
      </c>
      <c r="C20" s="480" t="str">
        <f>'NAZWA JEDNOSTKI,SPORZĄDZIŁ,DATA'!I3</f>
        <v>2022.02.25</v>
      </c>
    </row>
    <row r="21" spans="1:3" ht="13.5" customHeight="1">
      <c r="B21" t="s">
        <v>440</v>
      </c>
      <c r="C21" t="s">
        <v>448</v>
      </c>
    </row>
    <row r="26" spans="1:3">
      <c r="B26" t="s">
        <v>442</v>
      </c>
    </row>
    <row r="27" spans="1:3">
      <c r="B27" t="s">
        <v>443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windowProtection="1" topLeftCell="A15" zoomScaleNormal="100" workbookViewId="0">
      <selection activeCell="M19" sqref="M19"/>
    </sheetView>
  </sheetViews>
  <sheetFormatPr defaultColWidth="9.140625"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645" t="str">
        <f>'NAZWA JEDNOSTKI,SPORZĄDZIŁ,DATA'!B3</f>
        <v>Szkoła Podstawowa im. Bohaterskich Dzieci Łódź nr 81</v>
      </c>
      <c r="B1" s="645"/>
      <c r="C1" s="645"/>
      <c r="D1" s="645"/>
      <c r="E1" s="10"/>
      <c r="F1" s="10"/>
      <c r="G1" s="639" t="s">
        <v>167</v>
      </c>
      <c r="H1" s="639"/>
      <c r="I1" s="639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645"/>
      <c r="B2" s="645"/>
      <c r="C2" s="645"/>
      <c r="D2" s="645"/>
      <c r="E2" s="10"/>
      <c r="F2" s="10"/>
      <c r="G2" s="639" t="s">
        <v>153</v>
      </c>
      <c r="H2" s="639"/>
      <c r="I2" s="639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41" t="s">
        <v>439</v>
      </c>
      <c r="B6" s="641"/>
      <c r="C6" s="641"/>
      <c r="D6" s="641"/>
      <c r="E6" s="641"/>
      <c r="F6" s="641"/>
      <c r="G6" s="641"/>
      <c r="H6" s="641"/>
      <c r="I6" s="641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37" t="s">
        <v>156</v>
      </c>
      <c r="B7" s="637"/>
      <c r="C7" s="637"/>
      <c r="D7" s="637"/>
      <c r="E7" s="637"/>
      <c r="F7" s="637"/>
      <c r="G7" s="637"/>
      <c r="H7" s="637"/>
      <c r="I7" s="637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42"/>
      <c r="B8" s="642"/>
      <c r="C8" s="642"/>
      <c r="D8" s="642"/>
      <c r="E8" s="642"/>
      <c r="F8" s="642"/>
      <c r="G8" s="642"/>
      <c r="H8" s="642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40" t="s">
        <v>480</v>
      </c>
      <c r="B10" s="640"/>
      <c r="C10" s="640"/>
      <c r="D10" s="640"/>
      <c r="E10" s="640"/>
      <c r="F10" s="640"/>
      <c r="G10" s="640"/>
      <c r="H10" s="640"/>
      <c r="I10" s="64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43" t="s">
        <v>158</v>
      </c>
      <c r="B11" s="643"/>
      <c r="C11" s="643"/>
      <c r="D11" s="643"/>
      <c r="E11" s="643"/>
      <c r="F11" s="643"/>
      <c r="G11" s="643"/>
      <c r="H11" s="643"/>
      <c r="I11" s="643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39" t="s">
        <v>159</v>
      </c>
      <c r="B12" s="639"/>
      <c r="C12" s="639"/>
      <c r="D12" s="639"/>
      <c r="E12" s="639"/>
      <c r="F12" s="639"/>
      <c r="G12" s="639"/>
      <c r="H12" s="639"/>
      <c r="I12" s="639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4" t="s">
        <v>160</v>
      </c>
      <c r="B13" s="644"/>
      <c r="C13" s="644"/>
      <c r="D13" s="644"/>
      <c r="E13" s="644"/>
      <c r="F13" s="644"/>
      <c r="G13" s="644"/>
      <c r="H13" s="644"/>
      <c r="I13" s="644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40" t="s">
        <v>163</v>
      </c>
      <c r="B17" s="640"/>
      <c r="C17" s="640"/>
      <c r="D17" s="640"/>
      <c r="E17" s="640"/>
      <c r="F17" s="640"/>
      <c r="G17" s="640"/>
      <c r="H17" s="640"/>
      <c r="I17" s="64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40" t="s">
        <v>164</v>
      </c>
      <c r="B18" s="640"/>
      <c r="C18" s="640"/>
      <c r="D18" s="640"/>
      <c r="E18" s="640"/>
      <c r="F18" s="640"/>
      <c r="G18" s="640"/>
      <c r="H18" s="640"/>
      <c r="I18" s="64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40" t="s">
        <v>165</v>
      </c>
      <c r="B19" s="640"/>
      <c r="C19" s="640"/>
      <c r="D19" s="640"/>
      <c r="E19" s="640"/>
      <c r="F19" s="640"/>
      <c r="G19" s="640"/>
      <c r="H19" s="640"/>
      <c r="I19" s="64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9"/>
      <c r="B20" s="639"/>
      <c r="C20" s="639"/>
      <c r="D20" s="639"/>
      <c r="E20" s="639"/>
      <c r="F20" s="639"/>
      <c r="G20" s="639"/>
      <c r="H20" s="639"/>
      <c r="I20" s="63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636" t="str">
        <f>'NAZWA JEDNOSTKI,SPORZĄDZIŁ,DATA'!I3</f>
        <v>2022.02.25</v>
      </c>
      <c r="E21" s="637"/>
      <c r="F21" s="637" t="s">
        <v>449</v>
      </c>
      <c r="G21" s="637"/>
      <c r="H21" s="637"/>
      <c r="I21" s="637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7" t="s">
        <v>478</v>
      </c>
      <c r="B22" s="637"/>
      <c r="C22" s="637"/>
      <c r="D22" s="637" t="s">
        <v>363</v>
      </c>
      <c r="E22" s="637"/>
      <c r="F22" s="635" t="s">
        <v>533</v>
      </c>
      <c r="G22" s="635"/>
      <c r="H22" s="635"/>
      <c r="I22" s="635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67"/>
      <c r="B24" s="638" t="str">
        <f>'NAZWA JEDNOSTKI,SPORZĄDZIŁ,DATA'!H3</f>
        <v>Barbara Knop</v>
      </c>
      <c r="C24" s="638"/>
      <c r="D24" s="466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 s="530" t="s">
        <v>440</v>
      </c>
      <c r="C25" s="53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 t="s">
        <v>442</v>
      </c>
    </row>
    <row r="29" spans="1:23" ht="15">
      <c r="B29" t="s">
        <v>443</v>
      </c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" right="0.7" top="0.75" bottom="0.75" header="0.3" footer="0.3"/>
  <pageSetup paperSize="9" scale="8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windowProtection="1" topLeftCell="A36" zoomScale="85" zoomScaleNormal="85" zoomScaleSheetLayoutView="100" workbookViewId="0">
      <selection activeCell="I47" sqref="I47"/>
    </sheetView>
  </sheetViews>
  <sheetFormatPr defaultColWidth="9.140625"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645" t="str">
        <f>'NAZWA JEDNOSTKI,SPORZĄDZIŁ,DATA'!B3</f>
        <v>Szkoła Podstawowa im. Bohaterskich Dzieci Łódź nr 81</v>
      </c>
      <c r="C1" s="18"/>
      <c r="D1" s="18"/>
      <c r="E1" s="10"/>
      <c r="F1" s="513" t="s">
        <v>204</v>
      </c>
      <c r="G1" s="19"/>
    </row>
    <row r="2" spans="1:13" ht="21.95" customHeight="1">
      <c r="B2" s="645"/>
      <c r="C2" s="21"/>
      <c r="D2" s="22" t="s">
        <v>168</v>
      </c>
      <c r="E2" s="22"/>
      <c r="F2" s="514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62" t="s">
        <v>169</v>
      </c>
      <c r="B5" s="662"/>
      <c r="C5" s="662"/>
      <c r="D5" s="662"/>
      <c r="E5" s="662"/>
      <c r="F5" s="662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63"/>
      <c r="B7" s="663"/>
      <c r="C7" s="663"/>
      <c r="D7" s="663"/>
      <c r="E7" s="663"/>
      <c r="F7" s="663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64" t="s">
        <v>0</v>
      </c>
      <c r="B10" s="665" t="s">
        <v>170</v>
      </c>
      <c r="C10" s="666" t="s">
        <v>171</v>
      </c>
      <c r="D10" s="665"/>
      <c r="E10" s="665"/>
      <c r="F10" s="666" t="s">
        <v>172</v>
      </c>
      <c r="G10" s="667"/>
      <c r="H10" s="667"/>
      <c r="I10" s="667"/>
      <c r="J10" s="667"/>
      <c r="K10" s="669"/>
      <c r="L10" s="669"/>
      <c r="M10" s="667"/>
    </row>
    <row r="11" spans="1:13">
      <c r="A11" s="664"/>
      <c r="B11" s="665"/>
      <c r="C11" s="665"/>
      <c r="D11" s="665"/>
      <c r="E11" s="665"/>
      <c r="F11" s="665"/>
      <c r="G11" s="668"/>
      <c r="H11" s="668"/>
      <c r="I11" s="668"/>
      <c r="J11" s="668"/>
      <c r="K11" s="669"/>
      <c r="L11" s="668"/>
      <c r="M11" s="668"/>
    </row>
    <row r="12" spans="1:13" ht="9" customHeight="1">
      <c r="A12" s="664"/>
      <c r="B12" s="665"/>
      <c r="C12" s="665"/>
      <c r="D12" s="665"/>
      <c r="E12" s="665"/>
      <c r="F12" s="665"/>
      <c r="G12" s="668"/>
      <c r="H12" s="668"/>
      <c r="I12" s="668"/>
      <c r="J12" s="668"/>
      <c r="K12" s="669"/>
      <c r="L12" s="668"/>
      <c r="M12" s="668"/>
    </row>
    <row r="13" spans="1:13" ht="13.5">
      <c r="A13" s="36">
        <v>1</v>
      </c>
      <c r="B13" s="34" t="s">
        <v>24</v>
      </c>
      <c r="C13" s="646" t="s">
        <v>458</v>
      </c>
      <c r="D13" s="647"/>
      <c r="E13" s="648"/>
      <c r="F13" s="545">
        <v>44561</v>
      </c>
      <c r="G13" s="649"/>
      <c r="H13" s="649"/>
      <c r="I13" s="649"/>
      <c r="J13" s="649"/>
      <c r="K13" s="35"/>
      <c r="L13" s="650"/>
      <c r="M13" s="650"/>
    </row>
    <row r="14" spans="1:13" ht="13.5">
      <c r="A14" s="36">
        <v>2</v>
      </c>
      <c r="B14" s="34" t="s">
        <v>14</v>
      </c>
      <c r="C14" s="646" t="s">
        <v>458</v>
      </c>
      <c r="D14" s="647"/>
      <c r="E14" s="648"/>
      <c r="F14" s="545">
        <v>44561</v>
      </c>
      <c r="G14" s="659"/>
      <c r="H14" s="659"/>
      <c r="I14" s="659"/>
      <c r="J14" s="659"/>
      <c r="K14" s="37"/>
      <c r="L14" s="660"/>
      <c r="M14" s="661"/>
    </row>
    <row r="15" spans="1:13" ht="25.5">
      <c r="A15" s="36">
        <v>3</v>
      </c>
      <c r="B15" s="123" t="s">
        <v>296</v>
      </c>
      <c r="C15" s="651" t="s">
        <v>308</v>
      </c>
      <c r="D15" s="652"/>
      <c r="E15" s="653"/>
      <c r="F15" s="510" t="s">
        <v>510</v>
      </c>
      <c r="G15" s="122"/>
      <c r="H15" s="122"/>
      <c r="I15" s="122"/>
      <c r="J15" s="122"/>
      <c r="K15" s="37"/>
      <c r="L15" s="37"/>
      <c r="M15" s="42"/>
    </row>
    <row r="16" spans="1:13" ht="13.5">
      <c r="A16" s="36">
        <v>4</v>
      </c>
      <c r="B16" s="34" t="s">
        <v>173</v>
      </c>
      <c r="C16" s="651" t="s">
        <v>460</v>
      </c>
      <c r="D16" s="652"/>
      <c r="E16" s="653"/>
      <c r="F16" s="545">
        <v>44196</v>
      </c>
      <c r="G16" s="649"/>
      <c r="H16" s="654"/>
      <c r="I16" s="654"/>
      <c r="J16" s="654"/>
      <c r="K16" s="35"/>
      <c r="L16" s="650"/>
      <c r="M16" s="655"/>
    </row>
    <row r="17" spans="1:13" ht="13.5">
      <c r="A17" s="36">
        <v>5</v>
      </c>
      <c r="B17" s="34" t="s">
        <v>19</v>
      </c>
      <c r="C17" s="651" t="s">
        <v>460</v>
      </c>
      <c r="D17" s="652"/>
      <c r="E17" s="653"/>
      <c r="F17" s="545">
        <v>44196</v>
      </c>
      <c r="G17" s="649"/>
      <c r="H17" s="654"/>
      <c r="I17" s="654"/>
      <c r="J17" s="654"/>
      <c r="K17" s="35"/>
      <c r="L17" s="650"/>
      <c r="M17" s="655"/>
    </row>
    <row r="18" spans="1:13" ht="13.5">
      <c r="A18" s="36">
        <v>6</v>
      </c>
      <c r="B18" s="34" t="s">
        <v>21</v>
      </c>
      <c r="C18" s="651" t="s">
        <v>503</v>
      </c>
      <c r="D18" s="652"/>
      <c r="E18" s="653"/>
      <c r="F18" s="510" t="s">
        <v>510</v>
      </c>
      <c r="G18" s="649"/>
      <c r="H18" s="649"/>
      <c r="I18" s="649"/>
      <c r="J18" s="649"/>
      <c r="K18" s="35"/>
      <c r="L18" s="650"/>
      <c r="M18" s="655"/>
    </row>
    <row r="19" spans="1:13" ht="13.5">
      <c r="A19" s="36">
        <v>7</v>
      </c>
      <c r="B19" s="34" t="s">
        <v>174</v>
      </c>
      <c r="C19" s="651" t="s">
        <v>460</v>
      </c>
      <c r="D19" s="652"/>
      <c r="E19" s="653"/>
      <c r="F19" s="545">
        <v>44196</v>
      </c>
      <c r="G19" s="649"/>
      <c r="H19" s="649"/>
      <c r="I19" s="649"/>
      <c r="J19" s="649"/>
      <c r="K19" s="35"/>
      <c r="L19" s="650"/>
      <c r="M19" s="655"/>
    </row>
    <row r="20" spans="1:13" ht="13.5">
      <c r="A20" s="36">
        <v>8</v>
      </c>
      <c r="B20" s="34" t="s">
        <v>175</v>
      </c>
      <c r="C20" s="646" t="s">
        <v>458</v>
      </c>
      <c r="D20" s="647"/>
      <c r="E20" s="648"/>
      <c r="F20" s="546">
        <v>44561</v>
      </c>
      <c r="G20" s="649"/>
      <c r="H20" s="654"/>
      <c r="I20" s="654"/>
      <c r="J20" s="654"/>
      <c r="K20" s="38"/>
      <c r="L20" s="672"/>
      <c r="M20" s="673"/>
    </row>
    <row r="21" spans="1:13" ht="13.5">
      <c r="A21" s="36">
        <v>9</v>
      </c>
      <c r="B21" s="34" t="s">
        <v>176</v>
      </c>
      <c r="C21" s="646" t="s">
        <v>308</v>
      </c>
      <c r="D21" s="647"/>
      <c r="E21" s="648"/>
      <c r="F21" s="510" t="s">
        <v>510</v>
      </c>
      <c r="G21" s="649"/>
      <c r="H21" s="654"/>
      <c r="I21" s="654"/>
      <c r="J21" s="654"/>
      <c r="K21" s="35"/>
      <c r="L21" s="650"/>
      <c r="M21" s="650"/>
    </row>
    <row r="22" spans="1:13" ht="13.5">
      <c r="A22" s="36">
        <v>10</v>
      </c>
      <c r="B22" s="34" t="s">
        <v>177</v>
      </c>
      <c r="C22" s="646" t="s">
        <v>308</v>
      </c>
      <c r="D22" s="647"/>
      <c r="E22" s="648"/>
      <c r="F22" s="510" t="s">
        <v>510</v>
      </c>
      <c r="G22" s="649"/>
      <c r="H22" s="654"/>
      <c r="I22" s="654"/>
      <c r="J22" s="654"/>
      <c r="K22" s="38"/>
      <c r="L22" s="672"/>
      <c r="M22" s="672"/>
    </row>
    <row r="23" spans="1:13" ht="13.5">
      <c r="A23" s="36">
        <v>11</v>
      </c>
      <c r="B23" s="34" t="s">
        <v>178</v>
      </c>
      <c r="C23" s="646" t="s">
        <v>308</v>
      </c>
      <c r="D23" s="647"/>
      <c r="E23" s="648"/>
      <c r="F23" s="510" t="s">
        <v>510</v>
      </c>
      <c r="G23" s="670"/>
      <c r="H23" s="671"/>
      <c r="I23" s="671"/>
      <c r="J23" s="671"/>
      <c r="K23" s="37"/>
      <c r="L23" s="660"/>
      <c r="M23" s="660"/>
    </row>
    <row r="24" spans="1:13" ht="13.5">
      <c r="A24" s="36">
        <v>12</v>
      </c>
      <c r="B24" s="34" t="s">
        <v>179</v>
      </c>
      <c r="C24" s="646" t="s">
        <v>308</v>
      </c>
      <c r="D24" s="647"/>
      <c r="E24" s="648"/>
      <c r="F24" s="510" t="s">
        <v>510</v>
      </c>
      <c r="G24" s="670"/>
      <c r="H24" s="671"/>
      <c r="I24" s="671"/>
      <c r="J24" s="671"/>
      <c r="K24" s="37"/>
      <c r="L24" s="660"/>
      <c r="M24" s="661"/>
    </row>
    <row r="25" spans="1:13" ht="13.5">
      <c r="A25" s="36">
        <v>13</v>
      </c>
      <c r="B25" s="34" t="s">
        <v>180</v>
      </c>
      <c r="C25" s="646" t="s">
        <v>308</v>
      </c>
      <c r="D25" s="647"/>
      <c r="E25" s="648"/>
      <c r="F25" s="510" t="s">
        <v>510</v>
      </c>
      <c r="G25" s="670"/>
      <c r="H25" s="671"/>
      <c r="I25" s="671"/>
      <c r="J25" s="671"/>
      <c r="K25" s="37"/>
      <c r="L25" s="660"/>
      <c r="M25" s="661"/>
    </row>
    <row r="26" spans="1:13" ht="13.5">
      <c r="A26" s="36">
        <v>14</v>
      </c>
      <c r="B26" s="34" t="s">
        <v>181</v>
      </c>
      <c r="C26" s="646" t="s">
        <v>308</v>
      </c>
      <c r="D26" s="647"/>
      <c r="E26" s="648"/>
      <c r="F26" s="510" t="s">
        <v>510</v>
      </c>
      <c r="G26" s="670"/>
      <c r="H26" s="671"/>
      <c r="I26" s="671"/>
      <c r="J26" s="671"/>
      <c r="K26" s="37"/>
      <c r="L26" s="660"/>
      <c r="M26" s="661"/>
    </row>
    <row r="27" spans="1:13" ht="12.75" customHeight="1">
      <c r="A27" s="36">
        <v>15</v>
      </c>
      <c r="B27" s="34" t="s">
        <v>53</v>
      </c>
      <c r="C27" s="690" t="s">
        <v>506</v>
      </c>
      <c r="D27" s="691"/>
      <c r="E27" s="692"/>
      <c r="F27" s="510" t="s">
        <v>510</v>
      </c>
      <c r="G27" s="693"/>
      <c r="H27" s="694"/>
      <c r="I27" s="694"/>
      <c r="J27" s="694"/>
      <c r="K27" s="534"/>
      <c r="L27" s="660"/>
      <c r="M27" s="660"/>
    </row>
    <row r="28" spans="1:13" ht="13.5">
      <c r="A28" s="36">
        <v>16</v>
      </c>
      <c r="B28" s="34" t="s">
        <v>54</v>
      </c>
      <c r="C28" s="646" t="s">
        <v>308</v>
      </c>
      <c r="D28" s="647"/>
      <c r="E28" s="648"/>
      <c r="F28" s="510" t="s">
        <v>510</v>
      </c>
      <c r="G28" s="688"/>
      <c r="H28" s="689"/>
      <c r="I28" s="689"/>
      <c r="J28" s="689"/>
      <c r="K28" s="35"/>
      <c r="L28" s="650"/>
      <c r="M28" s="655"/>
    </row>
    <row r="29" spans="1:13" ht="12.75" customHeight="1">
      <c r="A29" s="36">
        <v>17</v>
      </c>
      <c r="B29" s="34" t="s">
        <v>56</v>
      </c>
      <c r="C29" s="646" t="s">
        <v>308</v>
      </c>
      <c r="D29" s="647"/>
      <c r="E29" s="648"/>
      <c r="F29" s="510" t="s">
        <v>510</v>
      </c>
      <c r="G29" s="677"/>
      <c r="H29" s="678"/>
      <c r="I29" s="678"/>
      <c r="J29" s="678"/>
      <c r="K29" s="533"/>
      <c r="L29" s="679"/>
      <c r="M29" s="680"/>
    </row>
    <row r="30" spans="1:13" ht="13.5">
      <c r="A30" s="36">
        <v>18</v>
      </c>
      <c r="B30" s="34" t="s">
        <v>58</v>
      </c>
      <c r="C30" s="681" t="s">
        <v>308</v>
      </c>
      <c r="D30" s="682"/>
      <c r="E30" s="683"/>
      <c r="F30" s="510" t="s">
        <v>510</v>
      </c>
      <c r="G30" s="684"/>
      <c r="H30" s="685"/>
      <c r="I30" s="685"/>
      <c r="J30" s="685"/>
      <c r="K30" s="37"/>
      <c r="L30" s="660"/>
      <c r="M30" s="661"/>
    </row>
    <row r="31" spans="1:13" ht="29.25" customHeight="1">
      <c r="A31" s="36">
        <v>19</v>
      </c>
      <c r="B31" s="34" t="s">
        <v>182</v>
      </c>
      <c r="C31" s="674" t="s">
        <v>459</v>
      </c>
      <c r="D31" s="675"/>
      <c r="E31" s="676"/>
      <c r="F31" s="547" t="s">
        <v>504</v>
      </c>
      <c r="G31" s="667"/>
      <c r="H31" s="667"/>
      <c r="I31" s="667"/>
      <c r="J31" s="667"/>
      <c r="K31" s="39"/>
      <c r="L31" s="686"/>
      <c r="M31" s="686"/>
    </row>
    <row r="32" spans="1:13" ht="24" customHeight="1">
      <c r="A32" s="36">
        <v>20</v>
      </c>
      <c r="B32" s="34" t="s">
        <v>183</v>
      </c>
      <c r="C32" s="674" t="s">
        <v>459</v>
      </c>
      <c r="D32" s="675"/>
      <c r="E32" s="676"/>
      <c r="F32" s="547">
        <v>44561</v>
      </c>
      <c r="G32" s="687"/>
      <c r="H32" s="687"/>
      <c r="I32" s="687"/>
      <c r="J32" s="687"/>
      <c r="K32" s="39"/>
      <c r="L32" s="686"/>
      <c r="M32" s="686"/>
    </row>
    <row r="33" spans="1:15" ht="28.5" customHeight="1">
      <c r="A33" s="36">
        <v>21</v>
      </c>
      <c r="B33" s="34" t="s">
        <v>184</v>
      </c>
      <c r="C33" s="674" t="s">
        <v>459</v>
      </c>
      <c r="D33" s="675"/>
      <c r="E33" s="676"/>
      <c r="F33" s="547">
        <v>44561</v>
      </c>
      <c r="G33" s="40"/>
      <c r="H33" s="41"/>
      <c r="I33" s="41"/>
      <c r="J33" s="41"/>
      <c r="K33" s="42"/>
      <c r="L33" s="686"/>
      <c r="M33" s="686"/>
    </row>
    <row r="34" spans="1:15" ht="27" customHeight="1">
      <c r="A34" s="36">
        <v>22</v>
      </c>
      <c r="B34" s="34" t="s">
        <v>185</v>
      </c>
      <c r="C34" s="674" t="s">
        <v>459</v>
      </c>
      <c r="D34" s="675"/>
      <c r="E34" s="676"/>
      <c r="F34" s="547">
        <v>44561</v>
      </c>
      <c r="G34" s="43"/>
      <c r="H34" s="41"/>
      <c r="I34" s="41"/>
      <c r="J34" s="41"/>
      <c r="K34" s="42"/>
      <c r="L34" s="42"/>
      <c r="M34" s="42"/>
    </row>
    <row r="35" spans="1:15" ht="18" customHeight="1">
      <c r="A35" s="36">
        <v>23</v>
      </c>
      <c r="B35" s="34" t="s">
        <v>186</v>
      </c>
      <c r="C35" s="646" t="s">
        <v>458</v>
      </c>
      <c r="D35" s="647"/>
      <c r="E35" s="648"/>
      <c r="F35" s="547">
        <v>44561</v>
      </c>
      <c r="G35" s="43"/>
      <c r="H35" s="41"/>
      <c r="I35" s="41"/>
      <c r="J35" s="41"/>
      <c r="K35" s="42"/>
      <c r="L35" s="42"/>
      <c r="M35" s="42"/>
    </row>
    <row r="36" spans="1:15" ht="13.5">
      <c r="A36" s="36">
        <v>24</v>
      </c>
      <c r="B36" s="34" t="s">
        <v>187</v>
      </c>
      <c r="C36" s="646" t="s">
        <v>458</v>
      </c>
      <c r="D36" s="647"/>
      <c r="E36" s="648"/>
      <c r="F36" s="547">
        <v>44561</v>
      </c>
      <c r="G36" s="43"/>
      <c r="H36" s="41"/>
      <c r="I36" s="41"/>
      <c r="J36" s="41"/>
      <c r="K36" s="42"/>
      <c r="L36" s="42"/>
      <c r="M36" s="42"/>
    </row>
    <row r="37" spans="1:15" ht="13.5">
      <c r="A37" s="36">
        <v>25</v>
      </c>
      <c r="B37" s="34" t="s">
        <v>188</v>
      </c>
      <c r="C37" s="690" t="s">
        <v>460</v>
      </c>
      <c r="D37" s="691"/>
      <c r="E37" s="692"/>
      <c r="F37" s="547">
        <v>44561</v>
      </c>
      <c r="G37" s="43"/>
      <c r="H37" s="41"/>
      <c r="I37" s="41"/>
      <c r="J37" s="41"/>
      <c r="K37" s="42"/>
      <c r="L37" s="42"/>
      <c r="M37" s="42"/>
    </row>
    <row r="38" spans="1:15" ht="13.5">
      <c r="A38" s="36">
        <v>26</v>
      </c>
      <c r="B38" s="34" t="s">
        <v>189</v>
      </c>
      <c r="C38" s="674" t="s">
        <v>457</v>
      </c>
      <c r="D38" s="675"/>
      <c r="E38" s="676"/>
      <c r="F38" s="547">
        <v>44561</v>
      </c>
      <c r="G38" s="44"/>
      <c r="H38" s="44"/>
      <c r="I38" s="45"/>
      <c r="J38" s="45"/>
      <c r="K38" s="45"/>
      <c r="L38" s="45"/>
      <c r="M38" s="46"/>
      <c r="N38" s="47"/>
      <c r="O38" s="47"/>
    </row>
    <row r="39" spans="1:15" ht="13.5">
      <c r="A39" s="36">
        <v>27</v>
      </c>
      <c r="B39" s="34" t="s">
        <v>486</v>
      </c>
      <c r="C39" s="695" t="s">
        <v>308</v>
      </c>
      <c r="D39" s="696"/>
      <c r="E39" s="697"/>
      <c r="F39" s="510" t="s">
        <v>510</v>
      </c>
      <c r="G39" s="44"/>
      <c r="H39" s="44"/>
      <c r="I39" s="45"/>
      <c r="J39" s="45"/>
      <c r="K39" s="45"/>
      <c r="L39" s="45"/>
      <c r="M39" s="46"/>
      <c r="N39" s="47"/>
      <c r="O39" s="47"/>
    </row>
    <row r="40" spans="1:15" ht="13.5">
      <c r="A40" s="36">
        <v>28</v>
      </c>
      <c r="B40" s="34" t="s">
        <v>190</v>
      </c>
      <c r="C40" s="695" t="s">
        <v>308</v>
      </c>
      <c r="D40" s="696"/>
      <c r="E40" s="697"/>
      <c r="F40" s="510" t="s">
        <v>510</v>
      </c>
      <c r="G40" s="46"/>
      <c r="H40" s="48"/>
      <c r="I40" s="40"/>
      <c r="J40" s="40"/>
      <c r="K40" s="40"/>
      <c r="L40" s="40"/>
      <c r="M40" s="49"/>
      <c r="N40" s="50"/>
      <c r="O40" s="51"/>
    </row>
    <row r="41" spans="1:15" ht="13.5">
      <c r="A41" s="36">
        <v>29</v>
      </c>
      <c r="B41" s="34" t="s">
        <v>297</v>
      </c>
      <c r="C41" s="695" t="s">
        <v>308</v>
      </c>
      <c r="D41" s="696"/>
      <c r="E41" s="697"/>
      <c r="F41" s="510" t="s">
        <v>510</v>
      </c>
      <c r="G41" s="46"/>
      <c r="H41" s="48"/>
      <c r="I41" s="40"/>
      <c r="J41" s="40"/>
      <c r="K41" s="40"/>
      <c r="L41" s="40"/>
      <c r="M41" s="49"/>
      <c r="N41" s="50"/>
      <c r="O41" s="51"/>
    </row>
    <row r="42" spans="1:15" ht="13.5">
      <c r="A42" s="36">
        <v>30</v>
      </c>
      <c r="B42" s="34" t="s">
        <v>91</v>
      </c>
      <c r="C42" s="695" t="s">
        <v>308</v>
      </c>
      <c r="D42" s="696"/>
      <c r="E42" s="697"/>
      <c r="F42" s="510" t="s">
        <v>510</v>
      </c>
      <c r="G42" s="48"/>
      <c r="H42" s="48"/>
      <c r="I42" s="40"/>
      <c r="J42" s="52"/>
      <c r="K42" s="52"/>
      <c r="L42" s="52"/>
      <c r="M42" s="53"/>
      <c r="N42" s="54"/>
      <c r="O42" s="54"/>
    </row>
    <row r="43" spans="1:15" ht="12.75" customHeight="1">
      <c r="A43" s="36">
        <v>31</v>
      </c>
      <c r="B43" s="34" t="s">
        <v>487</v>
      </c>
      <c r="C43" s="646" t="s">
        <v>458</v>
      </c>
      <c r="D43" s="647"/>
      <c r="E43" s="648"/>
      <c r="F43" s="548">
        <v>44561</v>
      </c>
      <c r="G43" s="46"/>
      <c r="H43" s="46"/>
      <c r="I43" s="55"/>
      <c r="J43" s="55"/>
      <c r="K43" s="55"/>
      <c r="L43" s="55"/>
      <c r="M43" s="46"/>
      <c r="N43" s="47"/>
      <c r="O43" s="47"/>
    </row>
    <row r="44" spans="1:15" ht="13.5">
      <c r="A44" s="36">
        <v>32</v>
      </c>
      <c r="B44" s="34" t="s">
        <v>298</v>
      </c>
      <c r="C44" s="646" t="s">
        <v>458</v>
      </c>
      <c r="D44" s="647"/>
      <c r="E44" s="648"/>
      <c r="F44" s="548">
        <v>44561</v>
      </c>
      <c r="G44" s="470"/>
    </row>
    <row r="45" spans="1:15" ht="13.5">
      <c r="A45" s="36">
        <v>33</v>
      </c>
      <c r="B45" s="56" t="s">
        <v>191</v>
      </c>
      <c r="C45" s="646" t="s">
        <v>458</v>
      </c>
      <c r="D45" s="647"/>
      <c r="E45" s="648"/>
      <c r="F45" s="548">
        <v>44561</v>
      </c>
      <c r="G45" s="471"/>
    </row>
    <row r="46" spans="1:15" ht="13.5">
      <c r="A46" s="36">
        <v>34</v>
      </c>
      <c r="B46" s="56" t="s">
        <v>488</v>
      </c>
      <c r="C46" s="646" t="s">
        <v>308</v>
      </c>
      <c r="D46" s="647"/>
      <c r="E46" s="648"/>
      <c r="F46" s="510" t="s">
        <v>510</v>
      </c>
      <c r="G46" s="471"/>
    </row>
    <row r="47" spans="1:15" ht="13.5">
      <c r="A47" s="36">
        <v>35</v>
      </c>
      <c r="B47" s="56" t="s">
        <v>192</v>
      </c>
      <c r="C47" s="695" t="s">
        <v>308</v>
      </c>
      <c r="D47" s="696"/>
      <c r="E47" s="697"/>
      <c r="F47" s="510" t="s">
        <v>510</v>
      </c>
      <c r="G47" s="471"/>
    </row>
    <row r="48" spans="1:15" ht="13.5">
      <c r="A48" s="36">
        <v>36</v>
      </c>
      <c r="B48" s="56" t="s">
        <v>489</v>
      </c>
      <c r="C48" s="695" t="s">
        <v>308</v>
      </c>
      <c r="D48" s="696"/>
      <c r="E48" s="697"/>
      <c r="F48" s="510" t="s">
        <v>510</v>
      </c>
      <c r="G48" s="535"/>
    </row>
    <row r="49" spans="1:11" ht="13.5">
      <c r="A49" s="36">
        <v>37</v>
      </c>
      <c r="B49" s="56" t="s">
        <v>193</v>
      </c>
      <c r="C49" s="695" t="s">
        <v>308</v>
      </c>
      <c r="D49" s="696"/>
      <c r="E49" s="697"/>
      <c r="F49" s="510" t="s">
        <v>510</v>
      </c>
      <c r="G49" s="471"/>
    </row>
    <row r="50" spans="1:11" ht="13.5">
      <c r="A50" s="36">
        <v>38</v>
      </c>
      <c r="B50" s="56" t="s">
        <v>194</v>
      </c>
      <c r="C50" s="695" t="s">
        <v>308</v>
      </c>
      <c r="D50" s="696"/>
      <c r="E50" s="697"/>
      <c r="F50" s="510" t="s">
        <v>510</v>
      </c>
      <c r="G50" s="470"/>
    </row>
    <row r="51" spans="1:11" ht="13.5" customHeight="1">
      <c r="A51" s="36">
        <v>39</v>
      </c>
      <c r="B51" s="57" t="s">
        <v>195</v>
      </c>
      <c r="C51" s="646" t="s">
        <v>458</v>
      </c>
      <c r="D51" s="647"/>
      <c r="E51" s="648"/>
      <c r="F51" s="548">
        <v>44561</v>
      </c>
      <c r="G51" s="469"/>
    </row>
    <row r="52" spans="1:11" ht="13.5" customHeight="1">
      <c r="A52" s="36">
        <v>40</v>
      </c>
      <c r="B52" s="57" t="s">
        <v>196</v>
      </c>
      <c r="C52" s="646" t="s">
        <v>458</v>
      </c>
      <c r="D52" s="647"/>
      <c r="E52" s="648"/>
      <c r="F52" s="547">
        <v>44561</v>
      </c>
      <c r="G52" s="468"/>
    </row>
    <row r="53" spans="1:11" ht="13.5" customHeight="1">
      <c r="A53" s="36">
        <v>41</v>
      </c>
      <c r="B53" s="57" t="s">
        <v>197</v>
      </c>
      <c r="C53" s="646" t="s">
        <v>458</v>
      </c>
      <c r="D53" s="647"/>
      <c r="E53" s="648"/>
      <c r="F53" s="548">
        <v>44561</v>
      </c>
      <c r="G53" s="469"/>
    </row>
    <row r="54" spans="1:11" ht="13.5">
      <c r="A54" s="36">
        <v>42</v>
      </c>
      <c r="B54" s="57" t="s">
        <v>198</v>
      </c>
      <c r="C54" s="646" t="s">
        <v>458</v>
      </c>
      <c r="D54" s="647"/>
      <c r="E54" s="648"/>
      <c r="F54" s="547">
        <v>44561</v>
      </c>
      <c r="G54" s="469"/>
    </row>
    <row r="55" spans="1:11" ht="13.5">
      <c r="A55" s="36">
        <v>43</v>
      </c>
      <c r="B55" s="57" t="s">
        <v>199</v>
      </c>
      <c r="C55" s="646" t="s">
        <v>458</v>
      </c>
      <c r="D55" s="647"/>
      <c r="E55" s="648"/>
      <c r="F55" s="548">
        <v>44561</v>
      </c>
      <c r="G55" s="469"/>
    </row>
    <row r="56" spans="1:11" ht="13.5">
      <c r="A56" s="36">
        <v>44</v>
      </c>
      <c r="B56" s="56" t="s">
        <v>200</v>
      </c>
      <c r="C56" s="646" t="s">
        <v>458</v>
      </c>
      <c r="D56" s="647"/>
      <c r="E56" s="648"/>
      <c r="F56" s="547">
        <v>44561</v>
      </c>
      <c r="G56" s="469"/>
    </row>
    <row r="57" spans="1:11" ht="13.5">
      <c r="A57" s="36">
        <v>45</v>
      </c>
      <c r="B57" s="58" t="s">
        <v>202</v>
      </c>
      <c r="C57" s="646" t="s">
        <v>458</v>
      </c>
      <c r="D57" s="647"/>
      <c r="E57" s="648"/>
      <c r="F57" s="548">
        <v>44561</v>
      </c>
      <c r="G57" s="469"/>
    </row>
    <row r="58" spans="1:11" ht="15.75">
      <c r="A58" s="36">
        <v>46</v>
      </c>
      <c r="B58" s="59" t="s">
        <v>203</v>
      </c>
      <c r="C58" s="695" t="s">
        <v>308</v>
      </c>
      <c r="D58" s="696"/>
      <c r="E58" s="697"/>
      <c r="F58" s="510" t="s">
        <v>510</v>
      </c>
      <c r="G58" s="472"/>
      <c r="K58" s="60"/>
    </row>
    <row r="59" spans="1:11" ht="15.75">
      <c r="A59" s="36">
        <v>47</v>
      </c>
      <c r="B59" s="58" t="s">
        <v>201</v>
      </c>
      <c r="C59" s="695" t="s">
        <v>308</v>
      </c>
      <c r="D59" s="696"/>
      <c r="E59" s="697"/>
      <c r="F59" s="510" t="s">
        <v>510</v>
      </c>
      <c r="G59" s="472"/>
      <c r="K59" s="60"/>
    </row>
    <row r="60" spans="1:11" ht="13.5">
      <c r="A60" s="36">
        <v>48</v>
      </c>
      <c r="B60" s="61" t="s">
        <v>490</v>
      </c>
      <c r="C60" s="695" t="s">
        <v>308</v>
      </c>
      <c r="D60" s="696"/>
      <c r="E60" s="697"/>
      <c r="F60" s="510" t="s">
        <v>510</v>
      </c>
      <c r="G60" s="472"/>
    </row>
    <row r="61" spans="1:11" ht="12.75" customHeight="1">
      <c r="B61" s="62"/>
      <c r="C61" s="62"/>
      <c r="D61" s="62"/>
      <c r="E61" s="63"/>
      <c r="F61" s="63"/>
    </row>
    <row r="62" spans="1:11" hidden="1"/>
    <row r="63" spans="1:11" ht="0.75" customHeight="1"/>
    <row r="64" spans="1:11" ht="45.75" customHeight="1">
      <c r="A64" s="511"/>
      <c r="B64" s="511" t="s">
        <v>462</v>
      </c>
      <c r="C64" s="657" t="str">
        <f>'NAZWA JEDNOSTKI,SPORZĄDZIŁ,DATA'!I3</f>
        <v>2022.02.25</v>
      </c>
      <c r="D64" s="658"/>
      <c r="E64" s="658"/>
      <c r="F64" s="511" t="s">
        <v>463</v>
      </c>
    </row>
    <row r="65" spans="1:6" ht="33.75" customHeight="1">
      <c r="A65" s="64"/>
      <c r="B65" s="193" t="s">
        <v>461</v>
      </c>
      <c r="C65" s="656" t="s">
        <v>147</v>
      </c>
      <c r="D65" s="656"/>
      <c r="E65" s="656"/>
      <c r="F65" s="512" t="s">
        <v>505</v>
      </c>
    </row>
    <row r="67" spans="1:6">
      <c r="B67" s="531" t="str">
        <f>'NAZWA JEDNOSTKI,SPORZĄDZIŁ,DATA'!H3</f>
        <v>Barbara Knop</v>
      </c>
    </row>
    <row r="68" spans="1:6">
      <c r="B68" s="17" t="s">
        <v>483</v>
      </c>
    </row>
    <row r="72" spans="1:6" ht="15">
      <c r="B72" t="s">
        <v>442</v>
      </c>
      <c r="C72" s="12"/>
      <c r="D72" s="12"/>
    </row>
    <row r="73" spans="1:6" ht="15">
      <c r="B73" t="s">
        <v>443</v>
      </c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windowProtection="1" topLeftCell="A10"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555" t="str">
        <f>'NAZWA JEDNOSTKI,SPORZĄDZIŁ,DATA'!B3</f>
        <v>Szkoła Podstawowa im. Bohaterskich Dzieci Łódź nr 81</v>
      </c>
      <c r="C1" s="555"/>
    </row>
    <row r="2" spans="2:7" ht="21.95" customHeight="1">
      <c r="B2" s="555"/>
      <c r="C2" s="555"/>
    </row>
    <row r="4" spans="2:7" ht="15.75">
      <c r="B4" s="205" t="s">
        <v>378</v>
      </c>
      <c r="C4" s="207"/>
      <c r="D4" s="206"/>
      <c r="E4" s="206"/>
      <c r="F4" s="206"/>
      <c r="G4" s="206"/>
    </row>
    <row r="7" spans="2:7" ht="15.75" thickBot="1"/>
    <row r="8" spans="2:7" ht="28.5" customHeight="1" thickBot="1">
      <c r="B8" s="224" t="s">
        <v>0</v>
      </c>
      <c r="C8" s="167" t="s">
        <v>78</v>
      </c>
      <c r="D8" s="168" t="s">
        <v>279</v>
      </c>
    </row>
    <row r="9" spans="2:7" ht="33" customHeight="1" thickBot="1">
      <c r="B9" s="225" t="s">
        <v>11</v>
      </c>
      <c r="C9" s="267" t="s">
        <v>306</v>
      </c>
      <c r="D9" s="298">
        <f>D10+D13+D16</f>
        <v>0</v>
      </c>
    </row>
    <row r="10" spans="2:7" ht="28.5" customHeight="1" thickBot="1">
      <c r="B10" s="226" t="s">
        <v>13</v>
      </c>
      <c r="C10" s="264" t="s">
        <v>307</v>
      </c>
      <c r="D10" s="265">
        <f>D11+D12</f>
        <v>0</v>
      </c>
    </row>
    <row r="11" spans="2:7" ht="28.5" customHeight="1">
      <c r="B11" s="226" t="s">
        <v>386</v>
      </c>
      <c r="C11" s="169" t="s">
        <v>391</v>
      </c>
      <c r="D11" s="266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26" t="s">
        <v>387</v>
      </c>
      <c r="C12" s="169" t="s">
        <v>392</v>
      </c>
      <c r="D12" s="261">
        <f>zał.4b!C12+zał.4b!C13+zał.4b!C14+zał.4b!C17+zał.4b!C18+zał.4b!C19+zał.4b!C22+zał.4b!C23+zał.4b!C24+zał.4b!C27+zał.4b!C28+zał.4b!C29+zał.4b!C32+zał.4b!C33+zał.4b!C34</f>
        <v>0</v>
      </c>
      <c r="G12" s="121"/>
    </row>
    <row r="13" spans="2:7" ht="30" customHeight="1" thickBot="1">
      <c r="B13" s="226" t="s">
        <v>17</v>
      </c>
      <c r="C13" s="264" t="s">
        <v>339</v>
      </c>
      <c r="D13" s="265">
        <f>D14+D15</f>
        <v>0</v>
      </c>
    </row>
    <row r="14" spans="2:7" ht="30" customHeight="1">
      <c r="B14" s="227" t="s">
        <v>388</v>
      </c>
      <c r="C14" s="199" t="s">
        <v>393</v>
      </c>
      <c r="D14" s="262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27" t="s">
        <v>389</v>
      </c>
      <c r="C15" s="199" t="s">
        <v>394</v>
      </c>
      <c r="D15" s="261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226" t="s">
        <v>18</v>
      </c>
      <c r="C16" s="264" t="s">
        <v>340</v>
      </c>
      <c r="D16" s="265">
        <f>D17+D18</f>
        <v>0</v>
      </c>
    </row>
    <row r="17" spans="2:4" ht="30" customHeight="1">
      <c r="B17" s="230" t="s">
        <v>390</v>
      </c>
      <c r="C17" s="231" t="s">
        <v>395</v>
      </c>
      <c r="D17" s="262">
        <f>zał.4d!E10+zał.4d!E11+zał.4d!E14+zał.4d!E18+zał.4d!E19+zał.4d!E28+zał.4d!E29+zał.4d!E23+zał.4d!E24+zał.4d!E25</f>
        <v>0</v>
      </c>
    </row>
    <row r="18" spans="2:4" ht="27" customHeight="1" thickBot="1">
      <c r="B18" s="229" t="s">
        <v>412</v>
      </c>
      <c r="C18" s="170" t="s">
        <v>396</v>
      </c>
      <c r="D18" s="263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Barbara Knop</v>
      </c>
      <c r="D22" s="480" t="str">
        <f>'NAZWA JEDNOSTKI,SPORZĄDZIŁ,DATA'!I3</f>
        <v>2022.02.25</v>
      </c>
    </row>
    <row r="23" spans="2:4">
      <c r="C23" t="s">
        <v>440</v>
      </c>
      <c r="D23" t="s">
        <v>437</v>
      </c>
    </row>
    <row r="27" spans="2:4">
      <c r="C27" t="s">
        <v>442</v>
      </c>
    </row>
    <row r="28" spans="2:4">
      <c r="C28" t="s">
        <v>443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windowProtection="1" topLeftCell="A15" zoomScaleNormal="100" workbookViewId="0">
      <selection activeCell="D44" sqref="D44"/>
    </sheetView>
  </sheetViews>
  <sheetFormatPr defaultColWidth="9.140625"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7" ht="21.95" customHeight="1">
      <c r="A1" s="9"/>
      <c r="B1" s="645" t="str">
        <f>'NAZWA JEDNOSTKI,SPORZĄDZIŁ,DATA'!B3</f>
        <v>Szkoła Podstawowa im. Bohaterskich Dzieci Łódź nr 81</v>
      </c>
      <c r="C1" s="698" t="s">
        <v>399</v>
      </c>
      <c r="D1" s="698"/>
      <c r="E1" s="65"/>
      <c r="F1" s="65"/>
    </row>
    <row r="2" spans="1:7" ht="21.95" customHeight="1">
      <c r="A2" s="11"/>
      <c r="B2" s="645"/>
      <c r="C2" s="698"/>
      <c r="D2" s="698"/>
      <c r="E2" s="66"/>
      <c r="F2" s="66"/>
    </row>
    <row r="3" spans="1:7" ht="15.75" customHeight="1">
      <c r="A3" s="699"/>
      <c r="B3" s="699"/>
      <c r="C3" s="699"/>
      <c r="D3" s="699"/>
      <c r="E3" s="67"/>
    </row>
    <row r="4" spans="1:7" ht="15.75" customHeight="1">
      <c r="A4" s="68"/>
      <c r="B4" s="68"/>
      <c r="C4" s="68"/>
      <c r="D4" s="68"/>
      <c r="E4" s="67"/>
    </row>
    <row r="5" spans="1:7" ht="15.75" customHeight="1">
      <c r="A5" s="700"/>
      <c r="B5" s="700"/>
      <c r="C5" s="700"/>
      <c r="D5" s="700"/>
      <c r="E5" s="69"/>
      <c r="F5" s="69"/>
      <c r="G5" s="69"/>
    </row>
    <row r="6" spans="1:7" ht="30.75" customHeight="1">
      <c r="A6" s="701" t="s">
        <v>427</v>
      </c>
      <c r="B6" s="701"/>
      <c r="C6" s="701"/>
      <c r="D6" s="701"/>
    </row>
    <row r="7" spans="1:7">
      <c r="A7" s="84"/>
      <c r="B7" s="382" t="s">
        <v>205</v>
      </c>
      <c r="C7" s="382" t="s">
        <v>481</v>
      </c>
      <c r="D7" s="84" t="s">
        <v>206</v>
      </c>
    </row>
    <row r="8" spans="1:7">
      <c r="A8" s="382" t="s">
        <v>207</v>
      </c>
      <c r="B8" s="84" t="s">
        <v>208</v>
      </c>
      <c r="C8" s="409"/>
      <c r="D8" s="409"/>
    </row>
    <row r="9" spans="1:7">
      <c r="A9" s="85" t="s">
        <v>50</v>
      </c>
      <c r="B9" s="424" t="s">
        <v>209</v>
      </c>
      <c r="C9" s="409"/>
      <c r="D9" s="409"/>
      <c r="E9" s="77"/>
      <c r="F9" s="77"/>
    </row>
    <row r="10" spans="1:7">
      <c r="A10" s="85" t="s">
        <v>11</v>
      </c>
      <c r="B10" s="424" t="s">
        <v>210</v>
      </c>
      <c r="C10" s="409"/>
      <c r="D10" s="409"/>
    </row>
    <row r="11" spans="1:7" ht="26.25" thickBot="1">
      <c r="A11" s="85"/>
      <c r="B11" s="378" t="s">
        <v>428</v>
      </c>
      <c r="C11" s="425"/>
      <c r="D11" s="409"/>
    </row>
    <row r="12" spans="1:7" ht="13.5" customHeight="1" thickBot="1">
      <c r="A12" s="85"/>
      <c r="B12" s="426"/>
      <c r="C12" s="427"/>
      <c r="D12" s="428"/>
    </row>
    <row r="13" spans="1:7" ht="13.5" customHeight="1" thickBot="1">
      <c r="A13" s="85"/>
      <c r="B13" s="426"/>
      <c r="C13" s="427"/>
      <c r="D13" s="428"/>
    </row>
    <row r="14" spans="1:7" ht="13.5" customHeight="1" thickBot="1">
      <c r="A14" s="85"/>
      <c r="B14" s="426"/>
      <c r="C14" s="427"/>
      <c r="D14" s="428"/>
    </row>
    <row r="15" spans="1:7">
      <c r="A15" s="85" t="s">
        <v>28</v>
      </c>
      <c r="B15" s="424" t="s">
        <v>211</v>
      </c>
      <c r="C15" s="429"/>
      <c r="D15" s="409"/>
    </row>
    <row r="16" spans="1:7" ht="26.25" thickBot="1">
      <c r="A16" s="85"/>
      <c r="B16" s="378" t="s">
        <v>428</v>
      </c>
      <c r="C16" s="430"/>
      <c r="D16" s="431"/>
    </row>
    <row r="17" spans="1:4" ht="13.5" customHeight="1" thickBot="1">
      <c r="A17" s="85"/>
      <c r="B17" s="426"/>
      <c r="C17" s="432"/>
      <c r="D17" s="414"/>
    </row>
    <row r="18" spans="1:4" ht="13.5" customHeight="1" thickBot="1">
      <c r="A18" s="85"/>
      <c r="B18" s="426"/>
      <c r="C18" s="432"/>
      <c r="D18" s="414"/>
    </row>
    <row r="19" spans="1:4" ht="13.5" customHeight="1" thickBot="1">
      <c r="A19" s="85"/>
      <c r="B19" s="426"/>
      <c r="C19" s="432"/>
      <c r="D19" s="414"/>
    </row>
    <row r="20" spans="1:4">
      <c r="A20" s="85" t="s">
        <v>212</v>
      </c>
      <c r="B20" s="433" t="s">
        <v>39</v>
      </c>
      <c r="C20" s="429"/>
      <c r="D20" s="409"/>
    </row>
    <row r="21" spans="1:4" ht="26.25" thickBot="1">
      <c r="A21" s="85"/>
      <c r="B21" s="378" t="s">
        <v>428</v>
      </c>
      <c r="C21" s="430"/>
      <c r="D21" s="409"/>
    </row>
    <row r="22" spans="1:4" ht="13.5" customHeight="1" thickBot="1">
      <c r="A22" s="85"/>
      <c r="B22" s="426"/>
      <c r="C22" s="432"/>
      <c r="D22" s="428"/>
    </row>
    <row r="23" spans="1:4" ht="13.5" customHeight="1" thickBot="1">
      <c r="A23" s="85"/>
      <c r="B23" s="426"/>
      <c r="C23" s="432"/>
      <c r="D23" s="428"/>
    </row>
    <row r="24" spans="1:4" ht="13.5" customHeight="1" thickBot="1">
      <c r="A24" s="85"/>
      <c r="B24" s="426"/>
      <c r="C24" s="432"/>
      <c r="D24" s="428"/>
    </row>
    <row r="25" spans="1:4">
      <c r="A25" s="382" t="s">
        <v>213</v>
      </c>
      <c r="B25" s="380" t="s">
        <v>214</v>
      </c>
      <c r="C25" s="434"/>
      <c r="D25" s="409"/>
    </row>
    <row r="26" spans="1:4">
      <c r="A26" s="410" t="s">
        <v>50</v>
      </c>
      <c r="B26" s="411" t="s">
        <v>215</v>
      </c>
      <c r="C26" s="408"/>
      <c r="D26" s="409"/>
    </row>
    <row r="27" spans="1:4">
      <c r="A27" s="410" t="s">
        <v>11</v>
      </c>
      <c r="B27" s="411" t="s">
        <v>216</v>
      </c>
      <c r="C27" s="435"/>
      <c r="D27" s="409"/>
    </row>
    <row r="28" spans="1:4" ht="26.25" thickBot="1">
      <c r="A28" s="85"/>
      <c r="B28" s="378" t="s">
        <v>429</v>
      </c>
      <c r="C28" s="430"/>
      <c r="D28" s="409"/>
    </row>
    <row r="29" spans="1:4" ht="13.5" customHeight="1" thickBot="1">
      <c r="A29" s="85"/>
      <c r="B29" s="426"/>
      <c r="C29" s="432"/>
      <c r="D29" s="428"/>
    </row>
    <row r="30" spans="1:4" ht="13.5" customHeight="1" thickBot="1">
      <c r="A30" s="85"/>
      <c r="B30" s="426"/>
      <c r="C30" s="432"/>
      <c r="D30" s="428"/>
    </row>
    <row r="31" spans="1:4" ht="13.5" customHeight="1" thickBot="1">
      <c r="A31" s="85"/>
      <c r="B31" s="426"/>
      <c r="C31" s="432"/>
      <c r="D31" s="428"/>
    </row>
    <row r="32" spans="1:4">
      <c r="A32" s="410" t="s">
        <v>28</v>
      </c>
      <c r="B32" s="411" t="s">
        <v>183</v>
      </c>
      <c r="C32" s="436"/>
      <c r="D32" s="409"/>
    </row>
    <row r="33" spans="1:4" ht="26.25" thickBot="1">
      <c r="A33" s="85"/>
      <c r="B33" s="378" t="s">
        <v>428</v>
      </c>
      <c r="C33" s="430"/>
      <c r="D33" s="409"/>
    </row>
    <row r="34" spans="1:4" ht="13.5" customHeight="1" thickBot="1">
      <c r="A34" s="85"/>
      <c r="B34" s="426"/>
      <c r="C34" s="437"/>
      <c r="D34" s="428"/>
    </row>
    <row r="35" spans="1:4" ht="13.5" customHeight="1" thickBot="1">
      <c r="A35" s="85"/>
      <c r="B35" s="426"/>
      <c r="C35" s="437"/>
      <c r="D35" s="428"/>
    </row>
    <row r="36" spans="1:4" ht="13.5" customHeight="1" thickBot="1">
      <c r="A36" s="85"/>
      <c r="B36" s="426"/>
      <c r="C36" s="437"/>
      <c r="D36" s="428"/>
    </row>
    <row r="37" spans="1:4">
      <c r="A37" s="410" t="s">
        <v>57</v>
      </c>
      <c r="B37" s="411" t="s">
        <v>217</v>
      </c>
      <c r="C37" s="438"/>
      <c r="D37" s="409"/>
    </row>
    <row r="38" spans="1:4" ht="26.25" thickBot="1">
      <c r="A38" s="85"/>
      <c r="B38" s="378" t="s">
        <v>429</v>
      </c>
      <c r="C38" s="439"/>
      <c r="D38" s="409"/>
    </row>
    <row r="39" spans="1:4" ht="13.5" customHeight="1" thickBot="1">
      <c r="A39" s="85"/>
      <c r="B39" s="426"/>
      <c r="C39" s="437"/>
      <c r="D39" s="428"/>
    </row>
    <row r="40" spans="1:4" ht="13.5" customHeight="1" thickBot="1">
      <c r="A40" s="85"/>
      <c r="B40" s="426"/>
      <c r="C40" s="437"/>
      <c r="D40" s="428"/>
    </row>
    <row r="41" spans="1:4" ht="13.5" customHeight="1" thickBot="1">
      <c r="A41" s="85"/>
      <c r="B41" s="426"/>
      <c r="C41" s="437"/>
      <c r="D41" s="428"/>
    </row>
    <row r="42" spans="1:4" ht="25.5">
      <c r="A42" s="410" t="s">
        <v>76</v>
      </c>
      <c r="B42" s="418" t="s">
        <v>218</v>
      </c>
      <c r="C42" s="438"/>
      <c r="D42" s="409"/>
    </row>
    <row r="43" spans="1:4" ht="26.25" thickBot="1">
      <c r="A43" s="410"/>
      <c r="B43" s="378" t="s">
        <v>428</v>
      </c>
      <c r="C43" s="439"/>
      <c r="D43" s="409"/>
    </row>
    <row r="44" spans="1:4" ht="13.5" customHeight="1" thickBot="1">
      <c r="A44" s="410"/>
      <c r="B44" s="426"/>
      <c r="C44" s="437"/>
      <c r="D44" s="428"/>
    </row>
    <row r="45" spans="1:4" ht="13.5" customHeight="1" thickBot="1">
      <c r="A45" s="410"/>
      <c r="B45" s="426"/>
      <c r="C45" s="437"/>
      <c r="D45" s="428"/>
    </row>
    <row r="46" spans="1:4" ht="13.5" customHeight="1" thickBot="1">
      <c r="A46" s="410"/>
      <c r="B46" s="426"/>
      <c r="C46" s="437"/>
      <c r="D46" s="428"/>
    </row>
    <row r="47" spans="1:4">
      <c r="A47" s="410" t="s">
        <v>219</v>
      </c>
      <c r="B47" s="418" t="s">
        <v>220</v>
      </c>
      <c r="C47" s="436"/>
      <c r="D47" s="409"/>
    </row>
    <row r="48" spans="1:4" ht="31.5" customHeight="1" thickBot="1">
      <c r="A48" s="85"/>
      <c r="B48" s="378" t="s">
        <v>429</v>
      </c>
      <c r="C48" s="425"/>
      <c r="D48" s="409"/>
    </row>
    <row r="49" spans="1:4" ht="13.5" customHeight="1" thickBot="1">
      <c r="A49" s="85"/>
      <c r="B49" s="426"/>
      <c r="C49" s="427"/>
      <c r="D49" s="428"/>
    </row>
    <row r="50" spans="1:4" ht="13.5" customHeight="1" thickBot="1">
      <c r="A50" s="440"/>
      <c r="B50" s="426"/>
      <c r="C50" s="427"/>
      <c r="D50" s="441"/>
    </row>
    <row r="51" spans="1:4" ht="13.5" customHeight="1" thickBot="1">
      <c r="A51" s="113"/>
      <c r="B51" s="426"/>
      <c r="C51" s="427"/>
      <c r="D51" s="442"/>
    </row>
    <row r="52" spans="1:4">
      <c r="A52" s="94"/>
      <c r="B52" s="94"/>
      <c r="C52" s="443"/>
      <c r="D52" s="94"/>
    </row>
    <row r="53" spans="1:4" ht="12" customHeight="1">
      <c r="A53" s="94"/>
      <c r="B53" s="94"/>
      <c r="C53" s="94"/>
      <c r="D53" s="94"/>
    </row>
    <row r="54" spans="1:4" ht="12" customHeight="1">
      <c r="A54" s="94"/>
      <c r="B54" s="94"/>
      <c r="C54" s="94"/>
      <c r="D54" s="94"/>
    </row>
    <row r="55" spans="1:4" ht="15" customHeight="1">
      <c r="A55" s="482" t="s">
        <v>450</v>
      </c>
      <c r="B55" s="486" t="str">
        <f>'NAZWA JEDNOSTKI,SPORZĄDZIŁ,DATA'!H3</f>
        <v>Barbara Knop</v>
      </c>
      <c r="C55" s="505" t="str">
        <f>'NAZWA JEDNOSTKI,SPORZĄDZIŁ,DATA'!I3</f>
        <v>2022.02.25</v>
      </c>
      <c r="D55" s="482"/>
    </row>
    <row r="56" spans="1:4" ht="15" customHeight="1">
      <c r="A56" s="483"/>
      <c r="B56" s="484" t="s">
        <v>422</v>
      </c>
      <c r="C56" s="484" t="s">
        <v>147</v>
      </c>
      <c r="D56" s="484"/>
    </row>
    <row r="61" spans="1:4" ht="15">
      <c r="B61" t="s">
        <v>442</v>
      </c>
    </row>
    <row r="62" spans="1:4" ht="15">
      <c r="B62" t="s">
        <v>443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windowProtection="1" topLeftCell="A11" zoomScaleNormal="100" zoomScaleSheetLayoutView="100" workbookViewId="0">
      <selection activeCell="D24" sqref="D24"/>
    </sheetView>
  </sheetViews>
  <sheetFormatPr defaultColWidth="9.140625"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7" ht="21.95" customHeight="1">
      <c r="A1" s="9"/>
      <c r="B1" s="645" t="str">
        <f>'NAZWA JEDNOSTKI,SPORZĄDZIŁ,DATA'!B3</f>
        <v>Szkoła Podstawowa im. Bohaterskich Dzieci Łódź nr 81</v>
      </c>
      <c r="C1" s="698" t="s">
        <v>400</v>
      </c>
      <c r="D1" s="698"/>
      <c r="E1" s="69"/>
      <c r="F1" s="69"/>
      <c r="G1" s="69"/>
    </row>
    <row r="2" spans="1:7" ht="21.95" customHeight="1">
      <c r="A2" s="73"/>
      <c r="B2" s="645"/>
      <c r="C2" s="698"/>
      <c r="D2" s="698"/>
      <c r="E2" s="69"/>
      <c r="F2" s="69"/>
      <c r="G2" s="69"/>
    </row>
    <row r="3" spans="1:7" ht="12.75" customHeight="1">
      <c r="A3" s="699"/>
      <c r="B3" s="699"/>
      <c r="C3" s="699"/>
      <c r="D3" s="699"/>
      <c r="E3" s="69"/>
      <c r="F3" s="69"/>
      <c r="G3" s="69"/>
    </row>
    <row r="4" spans="1:7" ht="12" customHeight="1">
      <c r="A4" s="74"/>
      <c r="B4" s="75"/>
      <c r="C4" s="75"/>
      <c r="D4" s="75"/>
      <c r="E4" s="69"/>
      <c r="F4" s="69"/>
      <c r="G4" s="69"/>
    </row>
    <row r="5" spans="1:7" ht="15.75">
      <c r="A5" s="72"/>
      <c r="B5" s="72"/>
      <c r="C5" s="72"/>
      <c r="D5" s="72"/>
    </row>
    <row r="6" spans="1:7" ht="38.25" customHeight="1">
      <c r="A6" s="702" t="s">
        <v>426</v>
      </c>
      <c r="B6" s="702"/>
      <c r="C6" s="702"/>
      <c r="D6" s="702"/>
      <c r="E6" s="68"/>
    </row>
    <row r="7" spans="1:7">
      <c r="A7" s="84"/>
      <c r="B7" s="404" t="s">
        <v>221</v>
      </c>
      <c r="C7" s="382" t="s">
        <v>481</v>
      </c>
      <c r="D7" s="84" t="s">
        <v>206</v>
      </c>
    </row>
    <row r="8" spans="1:7">
      <c r="A8" s="84" t="s">
        <v>36</v>
      </c>
      <c r="B8" s="405" t="s">
        <v>194</v>
      </c>
      <c r="C8" s="406"/>
      <c r="D8" s="407"/>
    </row>
    <row r="9" spans="1:7">
      <c r="A9" s="405" t="s">
        <v>50</v>
      </c>
      <c r="B9" s="405" t="s">
        <v>222</v>
      </c>
      <c r="C9" s="408"/>
      <c r="D9" s="409"/>
    </row>
    <row r="10" spans="1:7">
      <c r="A10" s="410" t="s">
        <v>11</v>
      </c>
      <c r="B10" s="411" t="s">
        <v>195</v>
      </c>
      <c r="C10" s="412"/>
      <c r="D10" s="409"/>
    </row>
    <row r="11" spans="1:7" ht="26.25" thickBot="1">
      <c r="A11" s="410"/>
      <c r="B11" s="378" t="s">
        <v>428</v>
      </c>
      <c r="C11" s="413"/>
      <c r="D11" s="414"/>
    </row>
    <row r="12" spans="1:7" ht="13.5" customHeight="1" thickBot="1">
      <c r="A12" s="410"/>
      <c r="B12" s="379"/>
      <c r="C12" s="415"/>
      <c r="D12" s="414"/>
    </row>
    <row r="13" spans="1:7" ht="13.5" customHeight="1" thickBot="1">
      <c r="A13" s="410"/>
      <c r="B13" s="379"/>
      <c r="C13" s="415"/>
      <c r="D13" s="414"/>
    </row>
    <row r="14" spans="1:7" ht="13.5" customHeight="1" thickBot="1">
      <c r="A14" s="410"/>
      <c r="B14" s="379"/>
      <c r="C14" s="415"/>
      <c r="D14" s="414"/>
    </row>
    <row r="15" spans="1:7">
      <c r="A15" s="410" t="s">
        <v>28</v>
      </c>
      <c r="B15" s="411" t="s">
        <v>196</v>
      </c>
      <c r="C15" s="416"/>
      <c r="D15" s="409"/>
    </row>
    <row r="16" spans="1:7" ht="30" customHeight="1" thickBot="1">
      <c r="A16" s="410"/>
      <c r="B16" s="378" t="s">
        <v>429</v>
      </c>
      <c r="C16" s="413"/>
      <c r="D16" s="414"/>
    </row>
    <row r="17" spans="1:4" ht="13.5" customHeight="1" thickBot="1">
      <c r="A17" s="410"/>
      <c r="B17" s="362"/>
      <c r="C17" s="417"/>
      <c r="D17" s="363"/>
    </row>
    <row r="18" spans="1:4" ht="13.5" customHeight="1" thickBot="1">
      <c r="A18" s="410"/>
      <c r="B18" s="379"/>
      <c r="C18" s="415"/>
      <c r="D18" s="414"/>
    </row>
    <row r="19" spans="1:4" ht="13.5" customHeight="1" thickBot="1">
      <c r="A19" s="410"/>
      <c r="B19" s="379"/>
      <c r="C19" s="415"/>
      <c r="D19" s="414"/>
    </row>
    <row r="20" spans="1:4">
      <c r="A20" s="410" t="s">
        <v>76</v>
      </c>
      <c r="B20" s="411" t="s">
        <v>223</v>
      </c>
      <c r="C20" s="416"/>
      <c r="D20" s="409"/>
    </row>
    <row r="21" spans="1:4" ht="26.25" thickBot="1">
      <c r="A21" s="410"/>
      <c r="B21" s="378" t="s">
        <v>428</v>
      </c>
      <c r="C21" s="413"/>
      <c r="D21" s="414"/>
    </row>
    <row r="22" spans="1:4" ht="13.5" customHeight="1" thickBot="1">
      <c r="A22" s="410"/>
      <c r="B22" s="379"/>
      <c r="C22" s="415"/>
      <c r="D22" s="414"/>
    </row>
    <row r="23" spans="1:4" ht="13.5" customHeight="1" thickBot="1">
      <c r="A23" s="410"/>
      <c r="B23" s="379"/>
      <c r="C23" s="415"/>
      <c r="D23" s="414"/>
    </row>
    <row r="24" spans="1:4" ht="13.5" customHeight="1" thickBot="1">
      <c r="A24" s="410"/>
      <c r="B24" s="379"/>
      <c r="C24" s="415"/>
      <c r="D24" s="414"/>
    </row>
    <row r="25" spans="1:4" ht="31.5" customHeight="1">
      <c r="A25" s="410" t="s">
        <v>224</v>
      </c>
      <c r="B25" s="418" t="s">
        <v>218</v>
      </c>
      <c r="C25" s="416"/>
      <c r="D25" s="409"/>
    </row>
    <row r="26" spans="1:4" ht="30.75" customHeight="1" thickBot="1">
      <c r="A26" s="410"/>
      <c r="B26" s="378" t="s">
        <v>428</v>
      </c>
      <c r="C26" s="413"/>
      <c r="D26" s="414"/>
    </row>
    <row r="27" spans="1:4" ht="13.5" customHeight="1" thickBot="1">
      <c r="A27" s="410"/>
      <c r="B27" s="379"/>
      <c r="C27" s="415"/>
      <c r="D27" s="414"/>
    </row>
    <row r="28" spans="1:4" ht="13.5" customHeight="1" thickBot="1">
      <c r="A28" s="410"/>
      <c r="B28" s="379"/>
      <c r="C28" s="415"/>
      <c r="D28" s="414"/>
    </row>
    <row r="29" spans="1:4" ht="13.5" customHeight="1" thickBot="1">
      <c r="A29" s="410"/>
      <c r="B29" s="379"/>
      <c r="C29" s="415"/>
      <c r="D29" s="414"/>
    </row>
    <row r="30" spans="1:4">
      <c r="A30" s="404" t="s">
        <v>219</v>
      </c>
      <c r="B30" s="405" t="s">
        <v>226</v>
      </c>
      <c r="C30" s="416"/>
      <c r="D30" s="409"/>
    </row>
    <row r="31" spans="1:4" ht="26.25" thickBot="1">
      <c r="A31" s="410"/>
      <c r="B31" s="378" t="s">
        <v>428</v>
      </c>
      <c r="C31" s="413"/>
      <c r="D31" s="414"/>
    </row>
    <row r="32" spans="1:4" ht="13.5" customHeight="1" thickBot="1">
      <c r="A32" s="419"/>
      <c r="B32" s="381"/>
      <c r="C32" s="415"/>
      <c r="D32" s="420"/>
    </row>
    <row r="33" spans="1:4" ht="13.5" customHeight="1" thickBot="1">
      <c r="A33" s="421"/>
      <c r="B33" s="422"/>
      <c r="C33" s="415"/>
      <c r="D33" s="423"/>
    </row>
    <row r="34" spans="1:4" ht="13.5" customHeight="1" thickBot="1">
      <c r="A34" s="421"/>
      <c r="B34" s="422"/>
      <c r="C34" s="415"/>
      <c r="D34" s="423"/>
    </row>
    <row r="35" spans="1:4">
      <c r="A35" s="94"/>
      <c r="B35" s="94"/>
      <c r="C35" s="94"/>
      <c r="D35" s="94"/>
    </row>
    <row r="36" spans="1:4">
      <c r="A36" s="94"/>
      <c r="B36" s="94"/>
      <c r="C36" s="94"/>
      <c r="D36" s="94"/>
    </row>
    <row r="37" spans="1:4" ht="15">
      <c r="A37" s="94"/>
      <c r="B37" s="491" t="str">
        <f>'NAZWA JEDNOSTKI,SPORZĄDZIŁ,DATA'!H3</f>
        <v>Barbara Knop</v>
      </c>
      <c r="C37" s="506" t="str">
        <f>'NAZWA JEDNOSTKI,SPORZĄDZIŁ,DATA'!I3</f>
        <v>2022.02.25</v>
      </c>
      <c r="D37" s="94"/>
    </row>
    <row r="38" spans="1:4" ht="15">
      <c r="A38" s="94"/>
      <c r="B38" s="491" t="s">
        <v>422</v>
      </c>
      <c r="C38" s="491" t="s">
        <v>147</v>
      </c>
      <c r="D38" s="94"/>
    </row>
    <row r="39" spans="1:4">
      <c r="A39" s="94"/>
      <c r="B39" s="94"/>
      <c r="C39" s="94"/>
      <c r="D39" s="94"/>
    </row>
    <row r="40" spans="1:4">
      <c r="A40" s="94"/>
      <c r="B40" s="94"/>
      <c r="C40" s="94"/>
      <c r="D40" s="94"/>
    </row>
    <row r="41" spans="1:4">
      <c r="A41" s="94"/>
      <c r="B41" s="94"/>
      <c r="C41" s="94"/>
      <c r="D41" s="94"/>
    </row>
    <row r="42" spans="1:4" ht="14.25" customHeight="1">
      <c r="A42" s="482" t="s">
        <v>451</v>
      </c>
      <c r="B42" s="482"/>
      <c r="C42" s="482"/>
      <c r="D42" s="482"/>
    </row>
    <row r="43" spans="1:4" ht="13.5" customHeight="1">
      <c r="A43" s="483"/>
      <c r="B43" t="s">
        <v>442</v>
      </c>
      <c r="C43" s="484"/>
      <c r="D43" s="484"/>
    </row>
    <row r="44" spans="1:4" ht="12.75" customHeight="1">
      <c r="A44" s="488"/>
      <c r="B44" t="s">
        <v>443</v>
      </c>
      <c r="C44" s="489"/>
      <c r="D44" s="489"/>
    </row>
    <row r="45" spans="1:4">
      <c r="A45" s="76"/>
      <c r="B45" s="76"/>
      <c r="C45" s="76"/>
      <c r="D45" s="490"/>
    </row>
    <row r="46" spans="1:4">
      <c r="A46" s="77"/>
      <c r="B46" s="77"/>
      <c r="C46" s="77"/>
      <c r="D46" s="77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windowProtection="1" zoomScaleNormal="100" zoomScaleSheetLayoutView="100" workbookViewId="0">
      <selection activeCell="I30" sqref="I30"/>
    </sheetView>
  </sheetViews>
  <sheetFormatPr defaultColWidth="9.140625"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710" t="str">
        <f>'NAZWA JEDNOSTKI,SPORZĄDZIŁ,DATA'!B3</f>
        <v>Szkoła Podstawowa im. Bohaterskich Dzieci Łódź nr 81</v>
      </c>
      <c r="B1" s="645"/>
      <c r="C1" s="645"/>
      <c r="D1" s="645"/>
      <c r="E1" s="698" t="s">
        <v>401</v>
      </c>
      <c r="F1" s="698"/>
      <c r="G1" s="67"/>
      <c r="H1" s="78"/>
    </row>
    <row r="2" spans="1:11" ht="21.95" customHeight="1">
      <c r="A2" s="710"/>
      <c r="B2" s="645"/>
      <c r="C2" s="645"/>
      <c r="D2" s="645"/>
      <c r="E2" s="698"/>
      <c r="F2" s="698"/>
      <c r="G2" s="67"/>
      <c r="H2" s="79"/>
    </row>
    <row r="3" spans="1:11" ht="16.5" customHeight="1">
      <c r="A3" s="79"/>
      <c r="B3" s="79"/>
      <c r="C3" s="79"/>
      <c r="D3" s="79"/>
      <c r="E3" s="80"/>
      <c r="F3" s="80"/>
      <c r="G3" s="67"/>
      <c r="H3" s="79"/>
    </row>
    <row r="4" spans="1:11" ht="13.5" customHeight="1">
      <c r="A4" s="81"/>
      <c r="B4" s="81"/>
      <c r="C4" s="81"/>
      <c r="D4" s="81"/>
      <c r="E4" s="81"/>
      <c r="F4" s="81"/>
      <c r="G4" s="81"/>
      <c r="H4" s="81"/>
      <c r="I4" s="82"/>
      <c r="J4" s="82"/>
      <c r="K4" s="82"/>
    </row>
    <row r="5" spans="1:11" ht="31.5" customHeight="1">
      <c r="A5" s="702" t="s">
        <v>227</v>
      </c>
      <c r="B5" s="702"/>
      <c r="C5" s="702"/>
      <c r="D5" s="702"/>
      <c r="E5" s="702"/>
      <c r="F5" s="702"/>
      <c r="G5" s="81"/>
      <c r="H5" s="81"/>
      <c r="I5" s="82"/>
      <c r="J5" s="82"/>
      <c r="K5" s="82"/>
    </row>
    <row r="6" spans="1:11" ht="12.75" customHeight="1">
      <c r="A6" s="709" t="s">
        <v>78</v>
      </c>
      <c r="B6" s="709"/>
      <c r="C6" s="709"/>
      <c r="D6" s="709"/>
      <c r="E6" s="83" t="s">
        <v>481</v>
      </c>
      <c r="F6" s="84" t="s">
        <v>228</v>
      </c>
    </row>
    <row r="7" spans="1:11" ht="12.75" customHeight="1">
      <c r="A7" s="85" t="s">
        <v>207</v>
      </c>
      <c r="B7" s="708" t="s">
        <v>229</v>
      </c>
      <c r="C7" s="708"/>
      <c r="D7" s="708"/>
      <c r="E7" s="86"/>
      <c r="F7" s="87"/>
    </row>
    <row r="8" spans="1:11">
      <c r="A8" s="85" t="s">
        <v>36</v>
      </c>
      <c r="B8" s="88" t="s">
        <v>230</v>
      </c>
      <c r="C8" s="88"/>
      <c r="D8" s="88"/>
      <c r="E8" s="86"/>
      <c r="F8" s="87"/>
    </row>
    <row r="9" spans="1:11" ht="12.75" customHeight="1" thickBot="1">
      <c r="A9" s="85"/>
      <c r="B9" s="715" t="s">
        <v>231</v>
      </c>
      <c r="C9" s="715"/>
      <c r="D9" s="715"/>
      <c r="E9" s="269"/>
      <c r="F9" s="352"/>
    </row>
    <row r="10" spans="1:11" ht="12.75" customHeight="1" thickBot="1">
      <c r="A10" s="351"/>
      <c r="B10" s="716"/>
      <c r="C10" s="717"/>
      <c r="D10" s="718"/>
      <c r="E10" s="271"/>
      <c r="F10" s="354"/>
    </row>
    <row r="11" spans="1:11" ht="12" hidden="1" customHeight="1" thickBot="1">
      <c r="A11" s="85"/>
      <c r="B11" s="719"/>
      <c r="C11" s="720"/>
      <c r="D11" s="720"/>
      <c r="E11" s="271"/>
      <c r="F11" s="353"/>
    </row>
    <row r="12" spans="1:11" ht="12.75" hidden="1" customHeight="1" thickBot="1">
      <c r="A12" s="85"/>
      <c r="B12" s="703"/>
      <c r="C12" s="704"/>
      <c r="D12" s="704"/>
      <c r="E12" s="271"/>
      <c r="F12" s="268"/>
    </row>
    <row r="13" spans="1:11" ht="12.75" customHeight="1">
      <c r="A13" s="85" t="s">
        <v>219</v>
      </c>
      <c r="B13" s="706" t="s">
        <v>232</v>
      </c>
      <c r="C13" s="706"/>
      <c r="D13" s="706"/>
      <c r="E13" s="270"/>
      <c r="F13" s="87"/>
    </row>
    <row r="14" spans="1:11" ht="12.75" customHeight="1" thickBot="1">
      <c r="A14" s="85"/>
      <c r="B14" s="706" t="s">
        <v>231</v>
      </c>
      <c r="C14" s="706"/>
      <c r="D14" s="706"/>
      <c r="E14" s="269"/>
      <c r="F14" s="87"/>
    </row>
    <row r="15" spans="1:11" ht="12.75" customHeight="1" thickBot="1">
      <c r="A15" s="85"/>
      <c r="B15" s="706"/>
      <c r="C15" s="706"/>
      <c r="D15" s="707"/>
      <c r="E15" s="271"/>
      <c r="F15" s="268"/>
    </row>
    <row r="16" spans="1:11" ht="12.75" hidden="1" customHeight="1" thickBot="1">
      <c r="A16" s="85"/>
      <c r="B16" s="703"/>
      <c r="C16" s="704"/>
      <c r="D16" s="704"/>
      <c r="E16" s="271"/>
      <c r="F16" s="268"/>
    </row>
    <row r="17" spans="1:6" ht="12.75" hidden="1" customHeight="1" thickBot="1">
      <c r="A17" s="85"/>
      <c r="B17" s="703"/>
      <c r="C17" s="704"/>
      <c r="D17" s="704"/>
      <c r="E17" s="271"/>
      <c r="F17" s="268"/>
    </row>
    <row r="18" spans="1:6">
      <c r="A18" s="85" t="s">
        <v>233</v>
      </c>
      <c r="B18" s="705" t="s">
        <v>234</v>
      </c>
      <c r="C18" s="705"/>
      <c r="D18" s="705"/>
      <c r="E18" s="270"/>
      <c r="F18" s="87"/>
    </row>
    <row r="19" spans="1:6" ht="12.75" customHeight="1" thickBot="1">
      <c r="A19" s="85"/>
      <c r="B19" s="706" t="s">
        <v>231</v>
      </c>
      <c r="C19" s="706"/>
      <c r="D19" s="706"/>
      <c r="E19" s="269"/>
      <c r="F19" s="87"/>
    </row>
    <row r="20" spans="1:6" ht="12.75" customHeight="1" thickBot="1">
      <c r="A20" s="85"/>
      <c r="B20" s="706"/>
      <c r="C20" s="706"/>
      <c r="D20" s="707"/>
      <c r="E20" s="271"/>
      <c r="F20" s="268"/>
    </row>
    <row r="21" spans="1:6" ht="12.75" hidden="1" customHeight="1" thickBot="1">
      <c r="A21" s="85"/>
      <c r="B21" s="703"/>
      <c r="C21" s="704"/>
      <c r="D21" s="704"/>
      <c r="E21" s="271"/>
      <c r="F21" s="268"/>
    </row>
    <row r="22" spans="1:6" ht="12.75" hidden="1" customHeight="1" thickBot="1">
      <c r="A22" s="85"/>
      <c r="B22" s="703"/>
      <c r="C22" s="704"/>
      <c r="D22" s="704"/>
      <c r="E22" s="271"/>
      <c r="F22" s="268"/>
    </row>
    <row r="23" spans="1:6" ht="12.75" customHeight="1">
      <c r="A23" s="85" t="s">
        <v>235</v>
      </c>
      <c r="B23" s="706" t="s">
        <v>236</v>
      </c>
      <c r="C23" s="706"/>
      <c r="D23" s="706"/>
      <c r="E23" s="270"/>
      <c r="F23" s="87"/>
    </row>
    <row r="24" spans="1:6" ht="12.75" customHeight="1" thickBot="1">
      <c r="A24" s="85"/>
      <c r="B24" s="706" t="s">
        <v>231</v>
      </c>
      <c r="C24" s="706"/>
      <c r="D24" s="706"/>
      <c r="E24" s="269"/>
      <c r="F24" s="87"/>
    </row>
    <row r="25" spans="1:6" ht="12" customHeight="1" thickBot="1">
      <c r="A25" s="85"/>
      <c r="B25" s="706"/>
      <c r="C25" s="706"/>
      <c r="D25" s="707"/>
      <c r="E25" s="271"/>
      <c r="F25" s="268"/>
    </row>
    <row r="26" spans="1:6" ht="12" hidden="1" customHeight="1" thickBot="1">
      <c r="A26" s="85"/>
      <c r="B26" s="703"/>
      <c r="C26" s="704"/>
      <c r="D26" s="704"/>
      <c r="E26" s="271"/>
      <c r="F26" s="268"/>
    </row>
    <row r="27" spans="1:6" ht="12" hidden="1" customHeight="1" thickBot="1">
      <c r="A27" s="85"/>
      <c r="B27" s="703"/>
      <c r="C27" s="704"/>
      <c r="D27" s="704"/>
      <c r="E27" s="271"/>
      <c r="F27" s="268"/>
    </row>
    <row r="28" spans="1:6">
      <c r="A28" s="85" t="s">
        <v>213</v>
      </c>
      <c r="B28" s="708" t="s">
        <v>237</v>
      </c>
      <c r="C28" s="708"/>
      <c r="D28" s="721"/>
      <c r="E28" s="300"/>
      <c r="F28" s="268"/>
    </row>
    <row r="29" spans="1:6" ht="12.75" customHeight="1">
      <c r="A29" s="85" t="s">
        <v>50</v>
      </c>
      <c r="B29" s="706" t="s">
        <v>238</v>
      </c>
      <c r="C29" s="706"/>
      <c r="D29" s="706"/>
      <c r="E29" s="270"/>
      <c r="F29" s="87"/>
    </row>
    <row r="30" spans="1:6" ht="12.75" customHeight="1" thickBot="1">
      <c r="A30" s="85"/>
      <c r="B30" s="706" t="s">
        <v>231</v>
      </c>
      <c r="C30" s="706"/>
      <c r="D30" s="706"/>
      <c r="E30" s="269"/>
      <c r="F30" s="87"/>
    </row>
    <row r="31" spans="1:6" ht="12.75" customHeight="1" thickBot="1">
      <c r="A31" s="85"/>
      <c r="B31" s="706"/>
      <c r="C31" s="706"/>
      <c r="D31" s="707"/>
      <c r="E31" s="271"/>
      <c r="F31" s="268"/>
    </row>
    <row r="32" spans="1:6" ht="12.75" hidden="1" customHeight="1" thickBot="1">
      <c r="A32" s="85"/>
      <c r="B32" s="703"/>
      <c r="C32" s="704"/>
      <c r="D32" s="704"/>
      <c r="E32" s="271"/>
      <c r="F32" s="268"/>
    </row>
    <row r="33" spans="1:6" ht="12.75" hidden="1" customHeight="1" thickBot="1">
      <c r="A33" s="85"/>
      <c r="B33" s="703"/>
      <c r="C33" s="704"/>
      <c r="D33" s="704"/>
      <c r="E33" s="271"/>
      <c r="F33" s="268"/>
    </row>
    <row r="34" spans="1:6">
      <c r="A34" s="85" t="s">
        <v>212</v>
      </c>
      <c r="B34" s="705" t="s">
        <v>239</v>
      </c>
      <c r="C34" s="705"/>
      <c r="D34" s="705"/>
      <c r="E34" s="270"/>
      <c r="F34" s="87"/>
    </row>
    <row r="35" spans="1:6" ht="12.75" customHeight="1" thickBot="1">
      <c r="A35" s="85"/>
      <c r="B35" s="706" t="s">
        <v>231</v>
      </c>
      <c r="C35" s="706"/>
      <c r="D35" s="706"/>
      <c r="E35" s="269"/>
      <c r="F35" s="87"/>
    </row>
    <row r="36" spans="1:6" ht="12.75" customHeight="1" thickBot="1">
      <c r="A36" s="85"/>
      <c r="B36" s="706"/>
      <c r="C36" s="706"/>
      <c r="D36" s="707"/>
      <c r="E36" s="271"/>
      <c r="F36" s="268"/>
    </row>
    <row r="37" spans="1:6" ht="12.75" hidden="1" customHeight="1" thickBot="1">
      <c r="A37" s="85"/>
      <c r="B37" s="703"/>
      <c r="C37" s="704"/>
      <c r="D37" s="704"/>
      <c r="E37" s="271"/>
      <c r="F37" s="268"/>
    </row>
    <row r="38" spans="1:6" ht="12.75" hidden="1" customHeight="1" thickBot="1">
      <c r="A38" s="85"/>
      <c r="B38" s="703"/>
      <c r="C38" s="704"/>
      <c r="D38" s="704"/>
      <c r="E38" s="271"/>
      <c r="F38" s="268"/>
    </row>
    <row r="39" spans="1:6">
      <c r="A39" s="85" t="s">
        <v>219</v>
      </c>
      <c r="B39" s="705" t="s">
        <v>240</v>
      </c>
      <c r="C39" s="705"/>
      <c r="D39" s="705"/>
      <c r="E39" s="270"/>
      <c r="F39" s="87"/>
    </row>
    <row r="40" spans="1:6" ht="12.75" customHeight="1" thickBot="1">
      <c r="A40" s="85"/>
      <c r="B40" s="706" t="s">
        <v>231</v>
      </c>
      <c r="C40" s="706"/>
      <c r="D40" s="706"/>
      <c r="E40" s="269"/>
      <c r="F40" s="87"/>
    </row>
    <row r="41" spans="1:6" ht="12.75" customHeight="1" thickBot="1">
      <c r="A41" s="85"/>
      <c r="B41" s="713"/>
      <c r="C41" s="714"/>
      <c r="D41" s="714"/>
      <c r="E41" s="271"/>
      <c r="F41" s="268"/>
    </row>
    <row r="42" spans="1:6" ht="12.75" hidden="1" customHeight="1" thickBot="1">
      <c r="A42" s="85"/>
      <c r="B42" s="703"/>
      <c r="C42" s="704"/>
      <c r="D42" s="704"/>
      <c r="E42" s="271"/>
      <c r="F42" s="268"/>
    </row>
    <row r="43" spans="1:6" ht="12.75" hidden="1" customHeight="1" thickBot="1">
      <c r="A43" s="85"/>
      <c r="B43" s="706"/>
      <c r="C43" s="706"/>
      <c r="D43" s="707"/>
      <c r="E43" s="271"/>
      <c r="F43" s="268"/>
    </row>
    <row r="44" spans="1:6">
      <c r="A44" s="85" t="s">
        <v>241</v>
      </c>
      <c r="B44" s="705" t="s">
        <v>242</v>
      </c>
      <c r="C44" s="705"/>
      <c r="D44" s="705"/>
      <c r="E44" s="270"/>
      <c r="F44" s="87"/>
    </row>
    <row r="45" spans="1:6" ht="12.75" customHeight="1" thickBot="1">
      <c r="A45" s="85"/>
      <c r="B45" s="706" t="s">
        <v>231</v>
      </c>
      <c r="C45" s="706"/>
      <c r="D45" s="706"/>
      <c r="E45" s="269"/>
      <c r="F45" s="87"/>
    </row>
    <row r="46" spans="1:6" ht="12.75" customHeight="1" thickBot="1">
      <c r="A46" s="85"/>
      <c r="B46" s="706"/>
      <c r="C46" s="706"/>
      <c r="D46" s="707"/>
      <c r="E46" s="271"/>
      <c r="F46" s="268"/>
    </row>
    <row r="47" spans="1:6" ht="12.75" hidden="1" customHeight="1" thickBot="1">
      <c r="A47" s="85"/>
      <c r="B47" s="703"/>
      <c r="C47" s="704"/>
      <c r="D47" s="704"/>
      <c r="E47" s="271"/>
      <c r="F47" s="268"/>
    </row>
    <row r="48" spans="1:6" ht="12.75" hidden="1" customHeight="1" thickBot="1">
      <c r="A48" s="85"/>
      <c r="B48" s="703"/>
      <c r="C48" s="704"/>
      <c r="D48" s="704"/>
      <c r="E48" s="271"/>
      <c r="F48" s="268"/>
    </row>
    <row r="49" spans="1:6">
      <c r="A49" s="85" t="s">
        <v>243</v>
      </c>
      <c r="B49" s="705" t="s">
        <v>244</v>
      </c>
      <c r="C49" s="705"/>
      <c r="D49" s="705"/>
      <c r="E49" s="270"/>
      <c r="F49" s="87"/>
    </row>
    <row r="50" spans="1:6" ht="12.75" customHeight="1" thickBot="1">
      <c r="A50" s="85"/>
      <c r="B50" s="706" t="s">
        <v>231</v>
      </c>
      <c r="C50" s="706"/>
      <c r="D50" s="706"/>
      <c r="E50" s="269"/>
      <c r="F50" s="87"/>
    </row>
    <row r="51" spans="1:6" ht="12.75" customHeight="1" thickBot="1">
      <c r="A51" s="85"/>
      <c r="B51" s="706"/>
      <c r="C51" s="706"/>
      <c r="D51" s="707"/>
      <c r="E51" s="271"/>
      <c r="F51" s="268"/>
    </row>
    <row r="52" spans="1:6" ht="12.75" hidden="1" customHeight="1">
      <c r="A52" s="85"/>
      <c r="B52" s="703"/>
      <c r="C52" s="704"/>
      <c r="D52" s="704"/>
      <c r="E52" s="300"/>
      <c r="F52" s="268"/>
    </row>
    <row r="53" spans="1:6" ht="12.75" hidden="1" customHeight="1">
      <c r="A53" s="85"/>
      <c r="B53" s="703"/>
      <c r="C53" s="704"/>
      <c r="D53" s="704"/>
      <c r="E53" s="355"/>
      <c r="F53" s="268"/>
    </row>
    <row r="54" spans="1:6" ht="12.75" customHeight="1">
      <c r="A54" s="85" t="s">
        <v>245</v>
      </c>
      <c r="B54" s="706" t="s">
        <v>246</v>
      </c>
      <c r="C54" s="706"/>
      <c r="D54" s="706"/>
      <c r="E54" s="270"/>
      <c r="F54" s="87"/>
    </row>
    <row r="55" spans="1:6" ht="12.75" customHeight="1" thickBot="1">
      <c r="A55" s="85"/>
      <c r="B55" s="706" t="s">
        <v>231</v>
      </c>
      <c r="C55" s="706"/>
      <c r="D55" s="706"/>
      <c r="E55" s="269"/>
      <c r="F55" s="87"/>
    </row>
    <row r="56" spans="1:6" ht="12.75" customHeight="1" thickBot="1">
      <c r="A56" s="85"/>
      <c r="B56" s="706"/>
      <c r="C56" s="706"/>
      <c r="D56" s="707"/>
      <c r="E56" s="271"/>
      <c r="F56" s="268"/>
    </row>
    <row r="57" spans="1:6" ht="12.75" hidden="1" customHeight="1">
      <c r="A57" s="85"/>
      <c r="B57" s="703"/>
      <c r="C57" s="704"/>
      <c r="D57" s="704"/>
      <c r="E57" s="300"/>
      <c r="F57" s="268"/>
    </row>
    <row r="58" spans="1:6" ht="12.75" hidden="1" customHeight="1">
      <c r="A58" s="85"/>
      <c r="B58" s="703"/>
      <c r="C58" s="704"/>
      <c r="D58" s="704"/>
      <c r="E58" s="355"/>
      <c r="F58" s="268"/>
    </row>
    <row r="59" spans="1:6">
      <c r="A59" s="85" t="s">
        <v>247</v>
      </c>
      <c r="B59" s="705" t="s">
        <v>248</v>
      </c>
      <c r="C59" s="705"/>
      <c r="D59" s="705"/>
      <c r="E59" s="270"/>
      <c r="F59" s="87"/>
    </row>
    <row r="60" spans="1:6" ht="12.75" customHeight="1" thickBot="1">
      <c r="A60" s="85"/>
      <c r="B60" s="706" t="s">
        <v>231</v>
      </c>
      <c r="C60" s="706"/>
      <c r="D60" s="706"/>
      <c r="E60" s="269"/>
      <c r="F60" s="87"/>
    </row>
    <row r="61" spans="1:6" ht="12.75" customHeight="1" thickBot="1">
      <c r="A61" s="85"/>
      <c r="B61" s="706"/>
      <c r="C61" s="706"/>
      <c r="D61" s="707"/>
      <c r="E61" s="271"/>
      <c r="F61" s="268"/>
    </row>
    <row r="62" spans="1:6" ht="12.75" hidden="1" customHeight="1">
      <c r="A62" s="85"/>
      <c r="B62" s="703"/>
      <c r="C62" s="704"/>
      <c r="D62" s="704"/>
      <c r="E62" s="300"/>
      <c r="F62" s="268"/>
    </row>
    <row r="63" spans="1:6" ht="12.75" hidden="1" customHeight="1">
      <c r="A63" s="85"/>
      <c r="B63" s="703"/>
      <c r="C63" s="704"/>
      <c r="D63" s="704"/>
      <c r="E63" s="355"/>
      <c r="F63" s="268"/>
    </row>
    <row r="64" spans="1:6" ht="14.25" customHeight="1">
      <c r="A64" s="85" t="s">
        <v>249</v>
      </c>
      <c r="B64" s="711" t="s">
        <v>250</v>
      </c>
      <c r="C64" s="711"/>
      <c r="D64" s="712"/>
      <c r="E64" s="300"/>
      <c r="F64" s="268"/>
    </row>
    <row r="65" spans="1:6" ht="12.75" customHeight="1">
      <c r="A65" s="85" t="s">
        <v>50</v>
      </c>
      <c r="B65" s="706" t="s">
        <v>251</v>
      </c>
      <c r="C65" s="706"/>
      <c r="D65" s="706"/>
      <c r="E65" s="270"/>
      <c r="F65" s="87"/>
    </row>
    <row r="66" spans="1:6" ht="12.75" customHeight="1" thickBot="1">
      <c r="A66" s="85"/>
      <c r="B66" s="706" t="s">
        <v>231</v>
      </c>
      <c r="C66" s="706"/>
      <c r="D66" s="706"/>
      <c r="E66" s="269"/>
      <c r="F66" s="87"/>
    </row>
    <row r="67" spans="1:6" ht="12.75" customHeight="1" thickBot="1">
      <c r="A67" s="85"/>
      <c r="B67" s="706"/>
      <c r="C67" s="706"/>
      <c r="D67" s="707"/>
      <c r="E67" s="271"/>
      <c r="F67" s="268"/>
    </row>
    <row r="68" spans="1:6" ht="12.75" hidden="1" customHeight="1">
      <c r="A68" s="85"/>
      <c r="B68" s="703"/>
      <c r="C68" s="704"/>
      <c r="D68" s="704"/>
      <c r="E68" s="300"/>
      <c r="F68" s="268"/>
    </row>
    <row r="69" spans="1:6" ht="12.75" hidden="1" customHeight="1">
      <c r="A69" s="85"/>
      <c r="B69" s="703"/>
      <c r="C69" s="704"/>
      <c r="D69" s="704"/>
      <c r="E69" s="355"/>
      <c r="F69" s="268"/>
    </row>
    <row r="70" spans="1:6" ht="12.75" customHeight="1">
      <c r="A70" s="85" t="s">
        <v>212</v>
      </c>
      <c r="B70" s="706" t="s">
        <v>252</v>
      </c>
      <c r="C70" s="706"/>
      <c r="D70" s="706"/>
      <c r="E70" s="270"/>
      <c r="F70" s="87"/>
    </row>
    <row r="71" spans="1:6" ht="12.75" customHeight="1" thickBot="1">
      <c r="A71" s="85"/>
      <c r="B71" s="706" t="s">
        <v>231</v>
      </c>
      <c r="C71" s="706"/>
      <c r="D71" s="706"/>
      <c r="E71" s="269"/>
      <c r="F71" s="87"/>
    </row>
    <row r="72" spans="1:6" ht="12.75" customHeight="1" thickBot="1">
      <c r="A72" s="85"/>
      <c r="B72" s="706"/>
      <c r="C72" s="706"/>
      <c r="D72" s="707"/>
      <c r="E72" s="271"/>
      <c r="F72" s="268"/>
    </row>
    <row r="73" spans="1:6" ht="12.75" hidden="1" customHeight="1">
      <c r="A73" s="85"/>
      <c r="B73" s="703"/>
      <c r="C73" s="704"/>
      <c r="D73" s="704"/>
      <c r="E73" s="300"/>
      <c r="F73" s="268"/>
    </row>
    <row r="74" spans="1:6" ht="12.75" hidden="1" customHeight="1">
      <c r="A74" s="85"/>
      <c r="B74" s="703"/>
      <c r="C74" s="704"/>
      <c r="D74" s="704"/>
      <c r="E74" s="355"/>
      <c r="F74" s="268"/>
    </row>
    <row r="75" spans="1:6" s="89" customFormat="1" ht="15" customHeight="1">
      <c r="A75" s="85" t="s">
        <v>225</v>
      </c>
      <c r="B75" s="708" t="s">
        <v>253</v>
      </c>
      <c r="C75" s="708"/>
      <c r="D75" s="708"/>
      <c r="E75" s="270"/>
      <c r="F75" s="86"/>
    </row>
    <row r="76" spans="1:6" s="89" customFormat="1" ht="17.25" customHeight="1">
      <c r="A76" s="85" t="s">
        <v>50</v>
      </c>
      <c r="B76" s="705" t="s">
        <v>253</v>
      </c>
      <c r="C76" s="705"/>
      <c r="D76" s="705"/>
      <c r="E76" s="86"/>
      <c r="F76" s="86"/>
    </row>
    <row r="77" spans="1:6" ht="12.75" customHeight="1" thickBot="1">
      <c r="A77" s="85"/>
      <c r="B77" s="706" t="s">
        <v>231</v>
      </c>
      <c r="C77" s="706"/>
      <c r="D77" s="706"/>
      <c r="E77" s="269"/>
      <c r="F77" s="87"/>
    </row>
    <row r="78" spans="1:6" ht="12.75" customHeight="1" thickBot="1">
      <c r="A78" s="85"/>
      <c r="B78" s="706"/>
      <c r="C78" s="706"/>
      <c r="D78" s="707"/>
      <c r="E78" s="271"/>
      <c r="F78" s="268"/>
    </row>
    <row r="79" spans="1:6" ht="12.75" hidden="1" customHeight="1">
      <c r="A79" s="85"/>
      <c r="B79" s="703"/>
      <c r="C79" s="704"/>
      <c r="D79" s="704"/>
      <c r="E79" s="300"/>
      <c r="F79" s="268"/>
    </row>
    <row r="80" spans="1:6" ht="12.75" hidden="1" customHeight="1">
      <c r="A80" s="85"/>
      <c r="B80" s="703"/>
      <c r="C80" s="704"/>
      <c r="D80" s="704"/>
      <c r="E80" s="355"/>
      <c r="F80" s="268"/>
    </row>
    <row r="81" spans="1:10" s="89" customFormat="1" ht="15" customHeight="1">
      <c r="A81" s="85" t="s">
        <v>254</v>
      </c>
      <c r="B81" s="708" t="s">
        <v>255</v>
      </c>
      <c r="C81" s="708"/>
      <c r="D81" s="721"/>
      <c r="E81" s="300"/>
      <c r="F81" s="299"/>
    </row>
    <row r="82" spans="1:10" s="89" customFormat="1" ht="18" customHeight="1">
      <c r="A82" s="85" t="s">
        <v>50</v>
      </c>
      <c r="B82" s="705" t="s">
        <v>256</v>
      </c>
      <c r="C82" s="705"/>
      <c r="D82" s="705"/>
      <c r="E82" s="270"/>
      <c r="F82" s="86"/>
    </row>
    <row r="83" spans="1:10" ht="12.75" customHeight="1" thickBot="1">
      <c r="A83" s="85"/>
      <c r="B83" s="706" t="s">
        <v>231</v>
      </c>
      <c r="C83" s="706"/>
      <c r="D83" s="706"/>
      <c r="E83" s="269"/>
      <c r="F83" s="87"/>
    </row>
    <row r="84" spans="1:10" ht="12.75" customHeight="1" thickBot="1">
      <c r="A84" s="85"/>
      <c r="B84" s="706"/>
      <c r="C84" s="706"/>
      <c r="D84" s="707"/>
      <c r="E84" s="271"/>
      <c r="F84" s="268"/>
    </row>
    <row r="85" spans="1:10" ht="12.75" hidden="1" customHeight="1">
      <c r="A85" s="85"/>
      <c r="B85" s="703"/>
      <c r="C85" s="704"/>
      <c r="D85" s="704"/>
      <c r="E85" s="300"/>
      <c r="F85" s="268"/>
    </row>
    <row r="86" spans="1:10" ht="12.75" hidden="1" customHeight="1">
      <c r="A86" s="85"/>
      <c r="B86" s="703"/>
      <c r="C86" s="704"/>
      <c r="D86" s="704"/>
      <c r="E86" s="355"/>
      <c r="F86" s="268"/>
    </row>
    <row r="87" spans="1:10" s="89" customFormat="1" ht="15.75" customHeight="1">
      <c r="A87" s="85" t="s">
        <v>257</v>
      </c>
      <c r="B87" s="711" t="s">
        <v>258</v>
      </c>
      <c r="C87" s="711"/>
      <c r="D87" s="712"/>
      <c r="E87" s="300"/>
      <c r="F87" s="299"/>
      <c r="G87" s="10"/>
    </row>
    <row r="88" spans="1:10" s="89" customFormat="1" ht="15" customHeight="1">
      <c r="A88" s="85" t="s">
        <v>36</v>
      </c>
      <c r="B88" s="706" t="s">
        <v>256</v>
      </c>
      <c r="C88" s="706"/>
      <c r="D88" s="706"/>
      <c r="E88" s="270"/>
      <c r="F88" s="86"/>
      <c r="J88" s="90"/>
    </row>
    <row r="89" spans="1:10" ht="12.75" customHeight="1" thickBot="1">
      <c r="A89" s="85"/>
      <c r="B89" s="706" t="s">
        <v>231</v>
      </c>
      <c r="C89" s="706"/>
      <c r="D89" s="706"/>
      <c r="E89" s="269"/>
      <c r="F89" s="87"/>
    </row>
    <row r="90" spans="1:10" ht="12.75" customHeight="1" thickBot="1">
      <c r="A90" s="402"/>
      <c r="B90" s="723"/>
      <c r="C90" s="723"/>
      <c r="D90" s="724"/>
      <c r="E90" s="271"/>
      <c r="F90" s="403"/>
    </row>
    <row r="91" spans="1:10" ht="12.75" hidden="1" customHeight="1">
      <c r="A91" s="356"/>
      <c r="B91" s="725"/>
      <c r="C91" s="725"/>
      <c r="D91" s="725"/>
      <c r="E91" s="300"/>
      <c r="F91" s="357"/>
    </row>
    <row r="92" spans="1:10" ht="12.75" hidden="1" customHeight="1">
      <c r="A92" s="356"/>
      <c r="B92" s="725"/>
      <c r="C92" s="725"/>
      <c r="D92" s="725"/>
      <c r="E92" s="355"/>
      <c r="F92" s="357"/>
    </row>
    <row r="93" spans="1:10" ht="12.75" customHeight="1">
      <c r="A93" s="72"/>
      <c r="B93" s="72"/>
      <c r="C93" s="92"/>
      <c r="D93" s="92"/>
      <c r="E93" s="93"/>
      <c r="F93" s="91"/>
    </row>
    <row r="94" spans="1:10">
      <c r="A94" s="94"/>
      <c r="B94" s="94"/>
      <c r="C94" s="94"/>
      <c r="D94" s="94"/>
      <c r="E94" s="94"/>
      <c r="F94" s="91"/>
    </row>
    <row r="95" spans="1:10">
      <c r="A95" s="485"/>
      <c r="B95" s="485"/>
      <c r="C95" s="485"/>
      <c r="D95" s="485"/>
      <c r="E95" s="485"/>
      <c r="F95" s="485"/>
    </row>
    <row r="96" spans="1:10" ht="15">
      <c r="A96" s="492" t="s">
        <v>452</v>
      </c>
      <c r="B96" s="722" t="str">
        <f>'NAZWA JEDNOSTKI,SPORZĄDZIŁ,DATA'!H3</f>
        <v>Barbara Knop</v>
      </c>
      <c r="C96" s="722"/>
      <c r="D96" s="507" t="str">
        <f>'NAZWA JEDNOSTKI,SPORZĄDZIŁ,DATA'!I3</f>
        <v>2022.02.25</v>
      </c>
      <c r="E96" s="493"/>
      <c r="F96" s="493"/>
    </row>
    <row r="97" spans="1:6" ht="13.5" customHeight="1">
      <c r="A97" s="449" t="s">
        <v>425</v>
      </c>
      <c r="B97" s="499" t="s">
        <v>422</v>
      </c>
      <c r="C97" s="499"/>
      <c r="D97" s="499" t="s">
        <v>147</v>
      </c>
      <c r="E97" s="450"/>
      <c r="F97" s="450"/>
    </row>
    <row r="98" spans="1:6" ht="17.25" customHeight="1">
      <c r="A98" s="77"/>
      <c r="B98" s="77"/>
      <c r="C98" s="77"/>
      <c r="D98" s="77"/>
      <c r="E98" s="77"/>
      <c r="F98" s="95"/>
    </row>
    <row r="99" spans="1:6">
      <c r="A99" s="77"/>
      <c r="B99" s="77"/>
      <c r="C99" s="77"/>
      <c r="D99" s="77"/>
      <c r="E99" s="77"/>
      <c r="F99" s="77"/>
    </row>
    <row r="100" spans="1:6">
      <c r="A100" s="77"/>
      <c r="B100" s="77"/>
      <c r="C100" s="77"/>
      <c r="D100" s="77"/>
      <c r="E100" s="77"/>
      <c r="F100" s="77"/>
    </row>
    <row r="102" spans="1:6" ht="15">
      <c r="B102" t="s">
        <v>442</v>
      </c>
    </row>
    <row r="103" spans="1:6" ht="15">
      <c r="B103" t="s">
        <v>443</v>
      </c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windowProtection="1" topLeftCell="A6" zoomScale="75" zoomScaleNormal="75" zoomScaleSheetLayoutView="100" workbookViewId="0">
      <selection activeCell="I16" sqref="I16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555" t="str">
        <f>'NAZWA JEDNOSTKI,SPORZĄDZIŁ,DATA'!B3</f>
        <v>Szkoła Podstawowa im. Bohaterskich Dzieci Łódź nr 81</v>
      </c>
      <c r="C1" s="555"/>
    </row>
    <row r="2" spans="1:14" ht="21.95" customHeight="1">
      <c r="B2" s="555"/>
      <c r="C2" s="555"/>
    </row>
    <row r="4" spans="1:14" ht="15.75">
      <c r="A4" s="121"/>
      <c r="B4" s="574" t="s">
        <v>430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6" spans="1:14" ht="15.75" thickBot="1"/>
    <row r="7" spans="1:14" ht="15.75">
      <c r="B7" s="575" t="s">
        <v>0</v>
      </c>
      <c r="C7" s="577" t="s">
        <v>1</v>
      </c>
      <c r="D7" s="577" t="s">
        <v>2</v>
      </c>
      <c r="E7" s="577" t="s">
        <v>3</v>
      </c>
      <c r="F7" s="577"/>
      <c r="G7" s="577"/>
      <c r="H7" s="577"/>
      <c r="I7" s="577" t="s">
        <v>4</v>
      </c>
      <c r="J7" s="577"/>
      <c r="K7" s="577"/>
      <c r="L7" s="577"/>
      <c r="M7" s="579" t="s">
        <v>5</v>
      </c>
      <c r="N7" s="572" t="s">
        <v>466</v>
      </c>
    </row>
    <row r="8" spans="1:14" ht="98.25" customHeight="1" thickBot="1">
      <c r="B8" s="576"/>
      <c r="C8" s="578"/>
      <c r="D8" s="578"/>
      <c r="E8" s="385" t="s">
        <v>6</v>
      </c>
      <c r="F8" s="385" t="s">
        <v>7</v>
      </c>
      <c r="G8" s="385" t="s">
        <v>380</v>
      </c>
      <c r="H8" s="385" t="s">
        <v>8</v>
      </c>
      <c r="I8" s="385" t="s">
        <v>6</v>
      </c>
      <c r="J8" s="385" t="s">
        <v>9</v>
      </c>
      <c r="K8" s="385" t="s">
        <v>380</v>
      </c>
      <c r="L8" s="385" t="s">
        <v>8</v>
      </c>
      <c r="M8" s="580"/>
      <c r="N8" s="573"/>
    </row>
    <row r="9" spans="1:14" ht="30" customHeight="1">
      <c r="B9" s="156" t="s">
        <v>11</v>
      </c>
      <c r="C9" s="243" t="s">
        <v>12</v>
      </c>
      <c r="D9" s="517">
        <f t="shared" ref="D9:F9" si="0">D10+D12+D13+D14+D15</f>
        <v>4594845.2699999996</v>
      </c>
      <c r="E9" s="517">
        <f t="shared" si="0"/>
        <v>0</v>
      </c>
      <c r="F9" s="517">
        <f t="shared" si="0"/>
        <v>54882.17</v>
      </c>
      <c r="G9" s="517">
        <f>G10+G12+G13+G14+G15</f>
        <v>0</v>
      </c>
      <c r="H9" s="517">
        <f>H10+H12+H13+H14+H15</f>
        <v>8423132</v>
      </c>
      <c r="I9" s="517">
        <f t="shared" ref="I9:L9" si="1">I10+I12+I13+I14+I15</f>
        <v>0</v>
      </c>
      <c r="J9" s="517">
        <f t="shared" si="1"/>
        <v>56906.41</v>
      </c>
      <c r="K9" s="517">
        <f t="shared" si="1"/>
        <v>0</v>
      </c>
      <c r="L9" s="517">
        <f t="shared" si="1"/>
        <v>0</v>
      </c>
      <c r="M9" s="459">
        <f>D9+E9+F9+G9+H9-I9-J9-K9-L9</f>
        <v>13015953.029999999</v>
      </c>
      <c r="N9" s="463">
        <f>M9-'Tabela 1.1.2 '!M9</f>
        <v>10868054.43</v>
      </c>
    </row>
    <row r="10" spans="1:14" ht="35.25" customHeight="1">
      <c r="B10" s="387" t="s">
        <v>13</v>
      </c>
      <c r="C10" s="128" t="s">
        <v>14</v>
      </c>
      <c r="D10" s="302">
        <v>0</v>
      </c>
      <c r="E10" s="302">
        <v>0</v>
      </c>
      <c r="F10" s="302">
        <v>0</v>
      </c>
      <c r="G10" s="302"/>
      <c r="H10" s="542">
        <v>8421950</v>
      </c>
      <c r="I10" s="302">
        <v>0</v>
      </c>
      <c r="J10" s="302">
        <v>0</v>
      </c>
      <c r="K10" s="302">
        <v>0</v>
      </c>
      <c r="L10" s="302">
        <v>0</v>
      </c>
      <c r="M10" s="459">
        <f t="shared" ref="M10:M18" si="2">D10+E10+F10+G10+H10-I10-J10-K10-L10</f>
        <v>8421950</v>
      </c>
      <c r="N10" s="464">
        <f>M10-'Tabela 1.1.2 '!M10</f>
        <v>8421950</v>
      </c>
    </row>
    <row r="11" spans="1:14" ht="54" customHeight="1">
      <c r="B11" s="387" t="s">
        <v>15</v>
      </c>
      <c r="C11" s="128" t="s">
        <v>16</v>
      </c>
      <c r="D11" s="302">
        <v>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543"/>
      <c r="K11" s="302">
        <v>0</v>
      </c>
      <c r="L11" s="302">
        <v>0</v>
      </c>
      <c r="M11" s="459">
        <f t="shared" si="2"/>
        <v>0</v>
      </c>
      <c r="N11" s="464">
        <f>M11</f>
        <v>0</v>
      </c>
    </row>
    <row r="12" spans="1:14" ht="42" customHeight="1">
      <c r="B12" s="387" t="s">
        <v>17</v>
      </c>
      <c r="C12" s="128" t="s">
        <v>431</v>
      </c>
      <c r="D12" s="542">
        <v>4074854.11</v>
      </c>
      <c r="E12" s="302">
        <v>0</v>
      </c>
      <c r="F12" s="302">
        <v>0</v>
      </c>
      <c r="G12" s="302">
        <v>0</v>
      </c>
      <c r="H12" s="302">
        <v>0</v>
      </c>
      <c r="I12" s="302">
        <v>0</v>
      </c>
      <c r="J12" s="542">
        <v>13999.86</v>
      </c>
      <c r="K12" s="302">
        <v>0</v>
      </c>
      <c r="L12" s="302">
        <v>0</v>
      </c>
      <c r="M12" s="459">
        <f t="shared" si="2"/>
        <v>4060854.25</v>
      </c>
      <c r="N12" s="464">
        <f>M12-'Tabela 1.1.2 '!M11</f>
        <v>2446104.4299999997</v>
      </c>
    </row>
    <row r="13" spans="1:14" ht="36.75" customHeight="1">
      <c r="B13" s="387" t="s">
        <v>18</v>
      </c>
      <c r="C13" s="128" t="s">
        <v>19</v>
      </c>
      <c r="D13" s="542">
        <v>9943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544"/>
      <c r="K13" s="302">
        <v>0</v>
      </c>
      <c r="L13" s="302">
        <v>0</v>
      </c>
      <c r="M13" s="459">
        <f t="shared" si="2"/>
        <v>9943</v>
      </c>
      <c r="N13" s="464">
        <f>M13-'Tabela 1.1.2 '!M12</f>
        <v>0</v>
      </c>
    </row>
    <row r="14" spans="1:14" ht="34.5" customHeight="1">
      <c r="B14" s="387" t="s">
        <v>20</v>
      </c>
      <c r="C14" s="128" t="s">
        <v>21</v>
      </c>
      <c r="D14" s="542"/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542"/>
      <c r="K14" s="302">
        <v>0</v>
      </c>
      <c r="L14" s="302">
        <v>0</v>
      </c>
      <c r="M14" s="459">
        <f t="shared" si="2"/>
        <v>0</v>
      </c>
      <c r="N14" s="464">
        <f>M14-'Tabela 1.1.2 '!M13</f>
        <v>0</v>
      </c>
    </row>
    <row r="15" spans="1:14" ht="35.25" customHeight="1">
      <c r="B15" s="387" t="s">
        <v>22</v>
      </c>
      <c r="C15" s="128" t="s">
        <v>23</v>
      </c>
      <c r="D15" s="542">
        <v>510048.16</v>
      </c>
      <c r="E15" s="302">
        <v>0</v>
      </c>
      <c r="F15" s="542">
        <v>54882.17</v>
      </c>
      <c r="G15" s="302">
        <v>0</v>
      </c>
      <c r="H15" s="302">
        <v>1182</v>
      </c>
      <c r="I15" s="302">
        <v>0</v>
      </c>
      <c r="J15" s="542">
        <v>42906.55</v>
      </c>
      <c r="K15" s="302">
        <v>0</v>
      </c>
      <c r="L15" s="302">
        <v>0</v>
      </c>
      <c r="M15" s="459">
        <f t="shared" si="2"/>
        <v>523205.77999999997</v>
      </c>
      <c r="N15" s="464">
        <f>M15-'Tabela 1.1.2 '!M14</f>
        <v>0</v>
      </c>
    </row>
    <row r="16" spans="1:14" ht="35.25" customHeight="1">
      <c r="B16" s="388" t="s">
        <v>28</v>
      </c>
      <c r="C16" s="175" t="s">
        <v>175</v>
      </c>
      <c r="D16" s="542"/>
      <c r="E16" s="453">
        <v>0</v>
      </c>
      <c r="F16" s="453">
        <v>0</v>
      </c>
      <c r="G16" s="302">
        <v>0</v>
      </c>
      <c r="H16" s="453">
        <v>0</v>
      </c>
      <c r="I16" s="453">
        <v>0</v>
      </c>
      <c r="J16" s="453">
        <v>0</v>
      </c>
      <c r="K16" s="453">
        <v>0</v>
      </c>
      <c r="L16" s="453">
        <v>0</v>
      </c>
      <c r="M16" s="459">
        <f t="shared" si="2"/>
        <v>0</v>
      </c>
      <c r="N16" s="464">
        <f>M16</f>
        <v>0</v>
      </c>
    </row>
    <row r="17" spans="2:14" ht="35.25" customHeight="1">
      <c r="B17" s="387" t="s">
        <v>55</v>
      </c>
      <c r="C17" s="128" t="s">
        <v>311</v>
      </c>
      <c r="D17" s="542"/>
      <c r="E17" s="453">
        <v>0</v>
      </c>
      <c r="F17" s="453">
        <v>0</v>
      </c>
      <c r="G17" s="302">
        <v>0</v>
      </c>
      <c r="H17" s="453">
        <v>0</v>
      </c>
      <c r="I17" s="453">
        <v>0</v>
      </c>
      <c r="J17" s="453">
        <v>0</v>
      </c>
      <c r="K17" s="453">
        <v>0</v>
      </c>
      <c r="L17" s="453">
        <v>0</v>
      </c>
      <c r="M17" s="459">
        <f t="shared" si="2"/>
        <v>0</v>
      </c>
      <c r="N17" s="464">
        <f>M17</f>
        <v>0</v>
      </c>
    </row>
    <row r="18" spans="2:14" ht="37.5" customHeight="1" thickBot="1">
      <c r="B18" s="176" t="s">
        <v>57</v>
      </c>
      <c r="C18" s="160" t="s">
        <v>24</v>
      </c>
      <c r="D18" s="543">
        <v>7533.56</v>
      </c>
      <c r="E18" s="453">
        <v>0</v>
      </c>
      <c r="F18" s="453">
        <v>0</v>
      </c>
      <c r="G18" s="302">
        <v>0</v>
      </c>
      <c r="H18" s="453">
        <v>0</v>
      </c>
      <c r="I18" s="453">
        <v>0</v>
      </c>
      <c r="J18" s="453">
        <v>0</v>
      </c>
      <c r="K18" s="453">
        <v>0</v>
      </c>
      <c r="L18" s="453">
        <v>0</v>
      </c>
      <c r="M18" s="459">
        <f t="shared" si="2"/>
        <v>7533.56</v>
      </c>
      <c r="N18" s="464">
        <f>M18-'Tabela 1.1.2 '!M15</f>
        <v>0</v>
      </c>
    </row>
    <row r="19" spans="2:14" ht="35.25" customHeight="1" thickBot="1">
      <c r="B19" s="568" t="s">
        <v>349</v>
      </c>
      <c r="C19" s="569"/>
      <c r="D19" s="257">
        <f>D9+D16+D17+D18</f>
        <v>4602378.8299999991</v>
      </c>
      <c r="E19" s="257">
        <f t="shared" ref="E19:L19" si="3">E9+E16+E17+E18</f>
        <v>0</v>
      </c>
      <c r="F19" s="257">
        <f t="shared" si="3"/>
        <v>54882.17</v>
      </c>
      <c r="G19" s="257">
        <f t="shared" si="3"/>
        <v>0</v>
      </c>
      <c r="H19" s="257">
        <f t="shared" si="3"/>
        <v>8423132</v>
      </c>
      <c r="I19" s="257">
        <f t="shared" si="3"/>
        <v>0</v>
      </c>
      <c r="J19" s="257">
        <f t="shared" si="3"/>
        <v>56906.41</v>
      </c>
      <c r="K19" s="257">
        <f t="shared" si="3"/>
        <v>0</v>
      </c>
      <c r="L19" s="257">
        <f t="shared" si="3"/>
        <v>0</v>
      </c>
      <c r="M19" s="460">
        <f>M9+M16+M17+M18</f>
        <v>13023486.59</v>
      </c>
      <c r="N19" s="464">
        <f>N9+N16+N17+N18</f>
        <v>10868054.43</v>
      </c>
    </row>
    <row r="20" spans="2:14" ht="54.75" customHeight="1" thickBot="1">
      <c r="B20" s="570" t="s">
        <v>348</v>
      </c>
      <c r="C20" s="571"/>
      <c r="D20" s="454" t="s">
        <v>308</v>
      </c>
      <c r="E20" s="455" t="s">
        <v>308</v>
      </c>
      <c r="F20" s="455" t="s">
        <v>308</v>
      </c>
      <c r="G20" s="456">
        <v>0</v>
      </c>
      <c r="H20" s="455" t="s">
        <v>308</v>
      </c>
      <c r="I20" s="455" t="s">
        <v>308</v>
      </c>
      <c r="J20" s="455" t="s">
        <v>308</v>
      </c>
      <c r="K20" s="457">
        <v>0</v>
      </c>
      <c r="L20" s="455" t="s">
        <v>308</v>
      </c>
      <c r="M20" s="461" t="s">
        <v>308</v>
      </c>
      <c r="N20" s="462" t="s">
        <v>308</v>
      </c>
    </row>
    <row r="22" spans="2:14">
      <c r="B22" t="s">
        <v>381</v>
      </c>
    </row>
    <row r="23" spans="2:14">
      <c r="B23" t="s">
        <v>397</v>
      </c>
    </row>
    <row r="24" spans="2:14">
      <c r="B24" t="s">
        <v>398</v>
      </c>
    </row>
    <row r="31" spans="2:14">
      <c r="C31" s="165" t="str">
        <f>'NAZWA JEDNOSTKI,SPORZĄDZIŁ,DATA'!H3</f>
        <v>Barbara Knop</v>
      </c>
      <c r="D31" s="478" t="str">
        <f>'NAZWA JEDNOSTKI,SPORZĄDZIŁ,DATA'!I3</f>
        <v>2022.02.25</v>
      </c>
    </row>
    <row r="32" spans="2:14">
      <c r="C32" t="s">
        <v>438</v>
      </c>
      <c r="D32" t="s">
        <v>437</v>
      </c>
    </row>
    <row r="37" spans="3:3">
      <c r="C37" t="s">
        <v>442</v>
      </c>
    </row>
    <row r="38" spans="3:3">
      <c r="C38" t="s">
        <v>443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windowProtection="1" zoomScaleNormal="100" zoomScaleSheetLayoutView="100" workbookViewId="0">
      <selection activeCell="H18" sqref="H18"/>
    </sheetView>
  </sheetViews>
  <sheetFormatPr defaultColWidth="9.140625"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45" t="str">
        <f>'NAZWA JEDNOSTKI,SPORZĄDZIŁ,DATA'!B3</f>
        <v>Szkoła Podstawowa im. Bohaterskich Dzieci Łódź nr 81</v>
      </c>
      <c r="B1" s="645"/>
      <c r="C1" s="645"/>
      <c r="D1" s="645"/>
      <c r="E1" s="198" t="s">
        <v>402</v>
      </c>
    </row>
    <row r="2" spans="1:8" ht="21.95" customHeight="1">
      <c r="A2" s="645"/>
      <c r="B2" s="645"/>
      <c r="C2" s="645"/>
      <c r="D2" s="645"/>
      <c r="E2" s="198"/>
    </row>
    <row r="3" spans="1:8" ht="17.25" customHeight="1">
      <c r="A3" s="377"/>
      <c r="B3" s="377"/>
      <c r="C3" s="377"/>
      <c r="D3" s="377"/>
      <c r="E3" s="377"/>
      <c r="F3" s="67"/>
      <c r="G3" s="79"/>
      <c r="H3" s="79"/>
    </row>
    <row r="4" spans="1:8" ht="18.75" customHeight="1">
      <c r="A4" s="96"/>
      <c r="B4" s="96"/>
      <c r="C4" s="96"/>
      <c r="D4" s="96"/>
      <c r="E4" s="96"/>
      <c r="F4" s="96"/>
      <c r="G4" s="96"/>
      <c r="H4" s="69"/>
    </row>
    <row r="5" spans="1:8" ht="33.75" customHeight="1">
      <c r="A5" s="742" t="s">
        <v>259</v>
      </c>
      <c r="B5" s="742"/>
      <c r="C5" s="742"/>
      <c r="D5" s="742"/>
      <c r="E5" s="742"/>
      <c r="F5" s="69"/>
      <c r="G5" s="69"/>
      <c r="H5" s="69"/>
    </row>
    <row r="6" spans="1:8" ht="12.75" customHeight="1">
      <c r="A6" s="743" t="s">
        <v>78</v>
      </c>
      <c r="B6" s="743"/>
      <c r="C6" s="743"/>
      <c r="D6" s="743"/>
      <c r="E6" s="83" t="s">
        <v>481</v>
      </c>
    </row>
    <row r="7" spans="1:8" ht="15.75" customHeight="1">
      <c r="A7" s="70" t="s">
        <v>11</v>
      </c>
      <c r="B7" s="735" t="s">
        <v>260</v>
      </c>
      <c r="C7" s="735"/>
      <c r="D7" s="735"/>
      <c r="E7" s="343"/>
    </row>
    <row r="8" spans="1:8" ht="15.75" customHeight="1">
      <c r="A8" s="71" t="s">
        <v>17</v>
      </c>
      <c r="B8" s="730" t="s">
        <v>261</v>
      </c>
      <c r="C8" s="730"/>
      <c r="D8" s="730"/>
      <c r="E8" s="368"/>
    </row>
    <row r="9" spans="1:8" ht="17.25" customHeight="1" thickBot="1">
      <c r="A9" s="71"/>
      <c r="B9" s="706" t="s">
        <v>231</v>
      </c>
      <c r="C9" s="706"/>
      <c r="D9" s="706"/>
      <c r="E9" s="344"/>
    </row>
    <row r="10" spans="1:8" ht="13.5" customHeight="1" thickBot="1">
      <c r="A10" s="71"/>
      <c r="B10" s="737"/>
      <c r="C10" s="737"/>
      <c r="D10" s="737"/>
      <c r="E10" s="345"/>
      <c r="F10" s="97"/>
    </row>
    <row r="11" spans="1:8" ht="13.5" customHeight="1" thickBot="1">
      <c r="A11" s="358"/>
      <c r="B11" s="737"/>
      <c r="C11" s="737"/>
      <c r="D11" s="738"/>
      <c r="E11" s="345"/>
      <c r="F11" s="97"/>
    </row>
    <row r="12" spans="1:8" ht="15.75" customHeight="1">
      <c r="A12" s="71" t="s">
        <v>20</v>
      </c>
      <c r="B12" s="739" t="s">
        <v>262</v>
      </c>
      <c r="C12" s="739"/>
      <c r="D12" s="739"/>
      <c r="E12" s="346"/>
    </row>
    <row r="13" spans="1:8" ht="16.5" customHeight="1" thickBot="1">
      <c r="A13" s="71"/>
      <c r="B13" s="706" t="s">
        <v>231</v>
      </c>
      <c r="C13" s="706"/>
      <c r="D13" s="706"/>
      <c r="E13" s="344"/>
    </row>
    <row r="14" spans="1:8" ht="13.5" customHeight="1" thickBot="1">
      <c r="A14" s="71"/>
      <c r="B14" s="730"/>
      <c r="C14" s="730"/>
      <c r="D14" s="734"/>
      <c r="E14" s="345"/>
      <c r="F14" s="97"/>
    </row>
    <row r="15" spans="1:8" ht="13.5" customHeight="1" thickBot="1">
      <c r="A15" s="71"/>
      <c r="B15" s="728"/>
      <c r="C15" s="729"/>
      <c r="D15" s="729"/>
      <c r="E15" s="345"/>
      <c r="F15" s="97"/>
    </row>
    <row r="16" spans="1:8" ht="31.5" customHeight="1">
      <c r="A16" s="400" t="s">
        <v>116</v>
      </c>
      <c r="B16" s="734" t="s">
        <v>263</v>
      </c>
      <c r="C16" s="740"/>
      <c r="D16" s="741"/>
      <c r="E16" s="367"/>
    </row>
    <row r="17" spans="1:10" ht="16.5" customHeight="1" thickBot="1">
      <c r="A17" s="71"/>
      <c r="B17" s="706" t="s">
        <v>231</v>
      </c>
      <c r="C17" s="706"/>
      <c r="D17" s="706"/>
      <c r="E17" s="344"/>
    </row>
    <row r="18" spans="1:10" ht="13.5" customHeight="1" thickBot="1">
      <c r="A18" s="71"/>
      <c r="B18" s="732"/>
      <c r="C18" s="732"/>
      <c r="D18" s="733"/>
      <c r="E18" s="345"/>
      <c r="F18" s="97"/>
    </row>
    <row r="19" spans="1:10" ht="13.5" customHeight="1" thickBot="1">
      <c r="A19" s="358"/>
      <c r="B19" s="713"/>
      <c r="C19" s="714"/>
      <c r="D19" s="714"/>
      <c r="E19" s="345"/>
      <c r="F19" s="97"/>
    </row>
    <row r="20" spans="1:10" ht="13.5" customHeight="1" thickBot="1">
      <c r="A20" s="358"/>
      <c r="B20" s="726"/>
      <c r="C20" s="726"/>
      <c r="D20" s="727"/>
      <c r="E20" s="345"/>
      <c r="F20" s="97"/>
    </row>
    <row r="21" spans="1:10" ht="15.75">
      <c r="A21" s="71" t="s">
        <v>118</v>
      </c>
      <c r="B21" s="731" t="s">
        <v>264</v>
      </c>
      <c r="C21" s="731"/>
      <c r="D21" s="731"/>
      <c r="E21" s="346"/>
      <c r="J21" s="365"/>
    </row>
    <row r="22" spans="1:10" ht="12.75" customHeight="1" thickBot="1">
      <c r="A22" s="71"/>
      <c r="B22" s="706" t="s">
        <v>231</v>
      </c>
      <c r="C22" s="706"/>
      <c r="D22" s="706"/>
      <c r="E22" s="344"/>
    </row>
    <row r="23" spans="1:10" ht="13.5" customHeight="1" thickBot="1">
      <c r="A23" s="71"/>
      <c r="B23" s="732"/>
      <c r="C23" s="732"/>
      <c r="D23" s="733"/>
      <c r="E23" s="345"/>
      <c r="F23" s="97"/>
    </row>
    <row r="24" spans="1:10" ht="13.5" customHeight="1" thickBot="1">
      <c r="A24" s="71"/>
      <c r="B24" s="728"/>
      <c r="C24" s="729"/>
      <c r="D24" s="729"/>
      <c r="E24" s="345"/>
      <c r="F24" s="97"/>
    </row>
    <row r="25" spans="1:10" ht="13.5" customHeight="1" thickBot="1">
      <c r="A25" s="71"/>
      <c r="B25" s="713"/>
      <c r="C25" s="714"/>
      <c r="D25" s="714"/>
      <c r="E25" s="345"/>
      <c r="F25" s="97"/>
    </row>
    <row r="26" spans="1:10" ht="14.25" customHeight="1">
      <c r="A26" s="71" t="s">
        <v>126</v>
      </c>
      <c r="B26" s="730" t="s">
        <v>265</v>
      </c>
      <c r="C26" s="730"/>
      <c r="D26" s="730"/>
      <c r="E26" s="367"/>
    </row>
    <row r="27" spans="1:10" ht="12.75" customHeight="1" thickBot="1">
      <c r="A27" s="71"/>
      <c r="B27" s="706" t="s">
        <v>231</v>
      </c>
      <c r="C27" s="706"/>
      <c r="D27" s="706"/>
      <c r="E27" s="366"/>
    </row>
    <row r="28" spans="1:10" ht="13.5" customHeight="1" thickBot="1">
      <c r="A28" s="71"/>
      <c r="B28" s="732"/>
      <c r="C28" s="732"/>
      <c r="D28" s="733"/>
      <c r="E28" s="345"/>
      <c r="F28" s="97"/>
    </row>
    <row r="29" spans="1:10" ht="13.5" customHeight="1" thickBot="1">
      <c r="A29" s="358"/>
      <c r="B29" s="713"/>
      <c r="C29" s="714"/>
      <c r="D29" s="714"/>
      <c r="E29" s="345"/>
      <c r="F29" s="97"/>
    </row>
    <row r="30" spans="1:10" ht="13.5" customHeight="1" thickBot="1">
      <c r="A30" s="71"/>
      <c r="B30" s="750"/>
      <c r="C30" s="751"/>
      <c r="D30" s="751"/>
      <c r="E30" s="345"/>
      <c r="F30" s="97"/>
    </row>
    <row r="31" spans="1:10" ht="15.75">
      <c r="A31" s="70" t="s">
        <v>28</v>
      </c>
      <c r="B31" s="735" t="s">
        <v>266</v>
      </c>
      <c r="C31" s="735"/>
      <c r="D31" s="736"/>
      <c r="E31" s="359"/>
    </row>
    <row r="32" spans="1:10" ht="16.5" customHeight="1">
      <c r="A32" s="71" t="s">
        <v>139</v>
      </c>
      <c r="B32" s="744" t="s">
        <v>267</v>
      </c>
      <c r="C32" s="744"/>
      <c r="D32" s="744"/>
      <c r="E32" s="346"/>
    </row>
    <row r="33" spans="1:14" ht="14.25" customHeight="1" thickBot="1">
      <c r="A33" s="71"/>
      <c r="B33" s="706" t="s">
        <v>231</v>
      </c>
      <c r="C33" s="706"/>
      <c r="D33" s="706"/>
      <c r="E33" s="344"/>
    </row>
    <row r="34" spans="1:14" ht="13.5" customHeight="1" thickBot="1">
      <c r="A34" s="71"/>
      <c r="B34" s="730"/>
      <c r="C34" s="730"/>
      <c r="D34" s="734"/>
      <c r="E34" s="345"/>
      <c r="F34" s="97"/>
    </row>
    <row r="35" spans="1:14" ht="13.5" customHeight="1" thickBot="1">
      <c r="A35" s="71"/>
      <c r="B35" s="728"/>
      <c r="C35" s="729"/>
      <c r="D35" s="729"/>
      <c r="E35" s="345"/>
      <c r="F35" s="97"/>
    </row>
    <row r="36" spans="1:14" ht="13.5" customHeight="1" thickBot="1">
      <c r="A36" s="71"/>
      <c r="B36" s="728"/>
      <c r="C36" s="729"/>
      <c r="D36" s="729"/>
      <c r="E36" s="345"/>
      <c r="F36" s="97"/>
    </row>
    <row r="37" spans="1:14" ht="15.75">
      <c r="A37" s="71" t="s">
        <v>143</v>
      </c>
      <c r="B37" s="744" t="s">
        <v>268</v>
      </c>
      <c r="C37" s="744"/>
      <c r="D37" s="744"/>
      <c r="E37" s="346"/>
    </row>
    <row r="38" spans="1:14" ht="15" customHeight="1" thickBot="1">
      <c r="A38" s="71"/>
      <c r="B38" s="706" t="s">
        <v>231</v>
      </c>
      <c r="C38" s="706"/>
      <c r="D38" s="706"/>
      <c r="E38" s="344"/>
    </row>
    <row r="39" spans="1:14" ht="13.5" customHeight="1" thickBot="1">
      <c r="A39" s="71"/>
      <c r="B39" s="730"/>
      <c r="C39" s="730"/>
      <c r="D39" s="734"/>
      <c r="E39" s="345"/>
      <c r="F39" s="97"/>
      <c r="M39" s="364"/>
    </row>
    <row r="40" spans="1:14" ht="13.5" customHeight="1" thickBot="1">
      <c r="A40" s="71"/>
      <c r="B40" s="728"/>
      <c r="C40" s="729"/>
      <c r="D40" s="729"/>
      <c r="E40" s="345"/>
      <c r="F40" s="97"/>
    </row>
    <row r="41" spans="1:14" ht="31.5" customHeight="1">
      <c r="A41" s="400" t="s">
        <v>269</v>
      </c>
      <c r="B41" s="730" t="s">
        <v>270</v>
      </c>
      <c r="C41" s="730"/>
      <c r="D41" s="730"/>
      <c r="E41" s="346"/>
    </row>
    <row r="42" spans="1:14" ht="13.5" customHeight="1" thickBot="1">
      <c r="A42" s="71"/>
      <c r="B42" s="706" t="s">
        <v>231</v>
      </c>
      <c r="C42" s="706"/>
      <c r="D42" s="706"/>
      <c r="E42" s="344"/>
      <c r="M42" s="364"/>
    </row>
    <row r="43" spans="1:14" ht="13.5" customHeight="1" thickBot="1">
      <c r="A43" s="71"/>
      <c r="B43" s="706"/>
      <c r="C43" s="706"/>
      <c r="D43" s="707"/>
      <c r="E43" s="345"/>
      <c r="F43" s="97"/>
      <c r="L43" s="364"/>
      <c r="M43" s="364"/>
      <c r="N43" s="364"/>
    </row>
    <row r="44" spans="1:14" ht="13.5" customHeight="1" thickBot="1">
      <c r="A44" s="71"/>
      <c r="B44" s="728"/>
      <c r="C44" s="729"/>
      <c r="D44" s="729"/>
      <c r="E44" s="345"/>
      <c r="F44" s="97"/>
    </row>
    <row r="45" spans="1:14" ht="13.5" customHeight="1" thickBot="1">
      <c r="A45" s="71"/>
      <c r="B45" s="728"/>
      <c r="C45" s="729"/>
      <c r="D45" s="729"/>
      <c r="E45" s="345"/>
      <c r="F45" s="97"/>
    </row>
    <row r="46" spans="1:14" ht="15.75">
      <c r="A46" s="71" t="s">
        <v>271</v>
      </c>
      <c r="B46" s="744" t="s">
        <v>272</v>
      </c>
      <c r="C46" s="744"/>
      <c r="D46" s="744"/>
      <c r="E46" s="346"/>
    </row>
    <row r="47" spans="1:14" ht="15" customHeight="1" thickBot="1">
      <c r="A47" s="71"/>
      <c r="B47" s="706" t="s">
        <v>231</v>
      </c>
      <c r="C47" s="706"/>
      <c r="D47" s="706"/>
      <c r="E47" s="344"/>
      <c r="L47" s="364"/>
      <c r="M47" s="364"/>
      <c r="N47" s="364"/>
    </row>
    <row r="48" spans="1:14" ht="13.5" customHeight="1" thickBot="1">
      <c r="A48" s="71"/>
      <c r="B48" s="732"/>
      <c r="C48" s="732"/>
      <c r="D48" s="733"/>
      <c r="E48" s="345"/>
      <c r="F48" s="97"/>
    </row>
    <row r="49" spans="1:6" ht="13.5" customHeight="1" thickBot="1">
      <c r="A49" s="71"/>
      <c r="B49" s="746"/>
      <c r="C49" s="747"/>
      <c r="D49" s="748"/>
      <c r="E49" s="345"/>
      <c r="F49" s="97"/>
    </row>
    <row r="50" spans="1:6" ht="13.5" customHeight="1" thickBot="1">
      <c r="A50" s="71"/>
      <c r="B50" s="728"/>
      <c r="C50" s="729"/>
      <c r="D50" s="729"/>
      <c r="E50" s="361"/>
      <c r="F50" s="97"/>
    </row>
    <row r="51" spans="1:6" ht="15.75">
      <c r="A51" s="71" t="s">
        <v>273</v>
      </c>
      <c r="B51" s="731" t="s">
        <v>274</v>
      </c>
      <c r="C51" s="731"/>
      <c r="D51" s="731"/>
      <c r="E51" s="401"/>
    </row>
    <row r="52" spans="1:6" ht="15" customHeight="1" thickBot="1">
      <c r="A52" s="98"/>
      <c r="B52" s="715" t="s">
        <v>231</v>
      </c>
      <c r="C52" s="715"/>
      <c r="D52" s="715"/>
      <c r="E52" s="344"/>
    </row>
    <row r="53" spans="1:6" ht="13.5" customHeight="1" thickBot="1">
      <c r="A53" s="360"/>
      <c r="B53" s="732"/>
      <c r="C53" s="732"/>
      <c r="D53" s="733"/>
      <c r="E53" s="345"/>
      <c r="F53" s="97"/>
    </row>
    <row r="54" spans="1:6" ht="13.5" customHeight="1" thickBot="1">
      <c r="A54" s="114"/>
      <c r="B54" s="727"/>
      <c r="C54" s="749"/>
      <c r="D54" s="749"/>
      <c r="E54" s="345"/>
      <c r="F54" s="97"/>
    </row>
    <row r="55" spans="1:6" ht="13.5" customHeight="1" thickBot="1">
      <c r="A55" s="114"/>
      <c r="B55" s="713"/>
      <c r="C55" s="714"/>
      <c r="D55" s="714"/>
      <c r="E55" s="345"/>
      <c r="F55" s="97"/>
    </row>
    <row r="56" spans="1:6" ht="16.5" customHeight="1">
      <c r="A56" s="72"/>
      <c r="B56" s="72"/>
      <c r="C56" s="99"/>
      <c r="D56" s="99"/>
      <c r="E56" s="100"/>
      <c r="F56" s="97"/>
    </row>
    <row r="57" spans="1:6" ht="15.75">
      <c r="A57" s="72"/>
      <c r="B57" s="72"/>
      <c r="C57" s="72"/>
      <c r="D57" s="72"/>
      <c r="E57" s="72"/>
    </row>
    <row r="58" spans="1:6" ht="15.75" customHeight="1">
      <c r="A58" s="489" t="s">
        <v>453</v>
      </c>
      <c r="B58" s="745" t="str">
        <f>'NAZWA JEDNOSTKI,SPORZĄDZIŁ,DATA'!H3</f>
        <v>Barbara Knop</v>
      </c>
      <c r="C58" s="745"/>
      <c r="D58" s="505" t="str">
        <f>'NAZWA JEDNOSTKI,SPORZĄDZIŁ,DATA'!I3</f>
        <v>2022.02.25</v>
      </c>
      <c r="E58" s="487"/>
    </row>
    <row r="59" spans="1:6" ht="15" customHeight="1">
      <c r="A59" s="494"/>
      <c r="B59" s="500" t="s">
        <v>422</v>
      </c>
      <c r="C59" s="500"/>
      <c r="D59" s="500" t="s">
        <v>454</v>
      </c>
      <c r="E59" s="495"/>
    </row>
    <row r="60" spans="1:6" ht="14.25" customHeight="1">
      <c r="A60" s="496"/>
      <c r="B60" s="497"/>
      <c r="C60" s="497"/>
      <c r="D60" s="497"/>
      <c r="E60" s="497"/>
      <c r="F60" s="497"/>
    </row>
    <row r="61" spans="1:6" ht="15" customHeight="1">
      <c r="A61" s="10"/>
      <c r="B61" s="10"/>
      <c r="C61" s="10"/>
      <c r="D61" s="10"/>
      <c r="E61" s="10"/>
      <c r="F61" s="97"/>
    </row>
    <row r="62" spans="1:6" ht="15" customHeight="1"/>
    <row r="64" spans="1:6" ht="15">
      <c r="B64" t="s">
        <v>442</v>
      </c>
    </row>
    <row r="65" spans="2:2" ht="15">
      <c r="B65" t="s">
        <v>443</v>
      </c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windowProtection="1" topLeftCell="A13" zoomScaleNormal="100" workbookViewId="0">
      <selection activeCell="B37" sqref="B37"/>
    </sheetView>
  </sheetViews>
  <sheetFormatPr defaultColWidth="9.140625"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645" t="str">
        <f>'NAZWA JEDNOSTKI,SPORZĄDZIŁ,DATA'!B3</f>
        <v>Szkoła Podstawowa im. Bohaterskich Dzieci Łódź nr 81</v>
      </c>
      <c r="B1" s="645"/>
      <c r="C1" s="645"/>
      <c r="D1" s="101"/>
      <c r="G1" s="198" t="s">
        <v>403</v>
      </c>
    </row>
    <row r="2" spans="1:12" ht="21.95" customHeight="1">
      <c r="A2" s="645"/>
      <c r="B2" s="645"/>
      <c r="C2" s="645"/>
      <c r="D2" s="69"/>
      <c r="E2" s="69"/>
      <c r="F2" s="69"/>
      <c r="G2" s="198"/>
      <c r="H2" s="69"/>
    </row>
    <row r="3" spans="1:12" ht="18" customHeight="1"/>
    <row r="4" spans="1:12" ht="36" customHeight="1">
      <c r="A4" s="754" t="s">
        <v>424</v>
      </c>
      <c r="B4" s="754"/>
      <c r="C4" s="754"/>
      <c r="D4" s="754"/>
      <c r="E4" s="754"/>
      <c r="F4" s="754"/>
      <c r="G4" s="754"/>
      <c r="H4" s="102"/>
      <c r="I4" s="102"/>
    </row>
    <row r="5" spans="1:12" ht="15.75" customHeight="1">
      <c r="A5" s="755" t="s">
        <v>275</v>
      </c>
      <c r="B5" s="755"/>
      <c r="C5" s="755"/>
      <c r="D5" s="755"/>
      <c r="E5" s="755"/>
      <c r="F5" s="755"/>
      <c r="G5" s="755"/>
    </row>
    <row r="6" spans="1:12" ht="25.5">
      <c r="A6" s="103" t="s">
        <v>0</v>
      </c>
      <c r="B6" s="103" t="s">
        <v>276</v>
      </c>
      <c r="C6" s="104" t="s">
        <v>277</v>
      </c>
      <c r="D6" s="104" t="s">
        <v>278</v>
      </c>
      <c r="E6" s="104" t="s">
        <v>279</v>
      </c>
      <c r="F6" s="104" t="s">
        <v>280</v>
      </c>
      <c r="G6" s="104" t="s">
        <v>281</v>
      </c>
      <c r="H6" s="105"/>
      <c r="I6" s="12" t="s">
        <v>37</v>
      </c>
    </row>
    <row r="7" spans="1:12">
      <c r="A7" s="106"/>
      <c r="B7" s="106"/>
      <c r="C7" s="106"/>
      <c r="D7" s="106"/>
      <c r="E7" s="397"/>
      <c r="F7" s="106"/>
      <c r="G7" s="106"/>
    </row>
    <row r="8" spans="1:12">
      <c r="A8" s="106"/>
      <c r="B8" s="106"/>
      <c r="C8" s="106"/>
      <c r="D8" s="106"/>
      <c r="E8" s="397"/>
      <c r="F8" s="106"/>
      <c r="G8" s="106"/>
    </row>
    <row r="9" spans="1:12">
      <c r="A9" s="106"/>
      <c r="B9" s="106"/>
      <c r="C9" s="106"/>
      <c r="D9" s="106"/>
      <c r="E9" s="397"/>
      <c r="F9" s="106"/>
      <c r="G9" s="106"/>
    </row>
    <row r="10" spans="1:12">
      <c r="A10" s="106"/>
      <c r="B10" s="106"/>
      <c r="C10" s="106"/>
      <c r="D10" s="106"/>
      <c r="E10" s="397"/>
      <c r="F10" s="106"/>
      <c r="G10" s="106"/>
    </row>
    <row r="11" spans="1:12">
      <c r="A11" s="106"/>
      <c r="B11" s="106"/>
      <c r="C11" s="106"/>
      <c r="D11" s="106"/>
      <c r="E11" s="397"/>
      <c r="F11" s="106"/>
      <c r="G11" s="106"/>
    </row>
    <row r="12" spans="1:12">
      <c r="A12" s="106"/>
      <c r="B12" s="106"/>
      <c r="C12" s="106"/>
      <c r="D12" s="106"/>
      <c r="E12" s="397"/>
      <c r="F12" s="106"/>
      <c r="G12" s="106"/>
      <c r="L12" s="12" t="s">
        <v>37</v>
      </c>
    </row>
    <row r="13" spans="1:12">
      <c r="A13" s="106"/>
      <c r="B13" s="106"/>
      <c r="C13" s="106"/>
      <c r="D13" s="106"/>
      <c r="E13" s="397"/>
      <c r="F13" s="106"/>
      <c r="G13" s="106"/>
    </row>
    <row r="14" spans="1:12">
      <c r="A14" s="106"/>
      <c r="B14" s="106"/>
      <c r="C14" s="106"/>
      <c r="D14" s="106"/>
      <c r="E14" s="397"/>
      <c r="F14" s="106"/>
      <c r="G14" s="106"/>
    </row>
    <row r="15" spans="1:12">
      <c r="A15" s="106"/>
      <c r="B15" s="106"/>
      <c r="C15" s="106"/>
      <c r="D15" s="106"/>
      <c r="E15" s="397"/>
      <c r="F15" s="106"/>
      <c r="G15" s="106"/>
    </row>
    <row r="16" spans="1:12" ht="15">
      <c r="A16" s="106"/>
      <c r="B16" s="498" t="s">
        <v>423</v>
      </c>
      <c r="C16" s="106"/>
      <c r="D16" s="106"/>
      <c r="E16" s="397">
        <f>SUM(E7:E15)</f>
        <v>0</v>
      </c>
      <c r="F16" s="106"/>
      <c r="G16" s="106"/>
    </row>
    <row r="17" spans="1:7" ht="15.75">
      <c r="A17" s="755" t="s">
        <v>282</v>
      </c>
      <c r="B17" s="755"/>
      <c r="C17" s="755"/>
      <c r="D17" s="755"/>
      <c r="E17" s="755"/>
      <c r="F17" s="755"/>
      <c r="G17" s="755"/>
    </row>
    <row r="18" spans="1:7" ht="25.5">
      <c r="A18" s="103" t="s">
        <v>0</v>
      </c>
      <c r="B18" s="103" t="s">
        <v>276</v>
      </c>
      <c r="C18" s="104" t="s">
        <v>277</v>
      </c>
      <c r="D18" s="104" t="s">
        <v>278</v>
      </c>
      <c r="E18" s="104" t="s">
        <v>279</v>
      </c>
      <c r="F18" s="104" t="s">
        <v>280</v>
      </c>
      <c r="G18" s="104" t="s">
        <v>281</v>
      </c>
    </row>
    <row r="19" spans="1:7" ht="25.5">
      <c r="A19" s="106">
        <v>1</v>
      </c>
      <c r="B19" s="106" t="s">
        <v>530</v>
      </c>
      <c r="C19" s="106" t="s">
        <v>532</v>
      </c>
      <c r="D19" s="550">
        <v>44561</v>
      </c>
      <c r="E19" s="397">
        <v>129.13999999999999</v>
      </c>
      <c r="F19" s="106" t="s">
        <v>531</v>
      </c>
      <c r="G19" s="549" t="s">
        <v>529</v>
      </c>
    </row>
    <row r="20" spans="1:7">
      <c r="A20" s="106"/>
      <c r="B20" s="106"/>
      <c r="C20" s="106"/>
      <c r="D20" s="106"/>
      <c r="E20" s="397"/>
      <c r="F20" s="106"/>
      <c r="G20" s="106"/>
    </row>
    <row r="21" spans="1:7">
      <c r="A21" s="106"/>
      <c r="B21" s="106"/>
      <c r="C21" s="106"/>
      <c r="D21" s="106"/>
      <c r="E21" s="397"/>
      <c r="F21" s="106"/>
      <c r="G21" s="106"/>
    </row>
    <row r="22" spans="1:7">
      <c r="A22" s="106"/>
      <c r="B22" s="106"/>
      <c r="C22" s="106"/>
      <c r="D22" s="106"/>
      <c r="E22" s="397"/>
      <c r="F22" s="106"/>
      <c r="G22" s="106"/>
    </row>
    <row r="23" spans="1:7">
      <c r="A23" s="106"/>
      <c r="B23" s="106"/>
      <c r="C23" s="106"/>
      <c r="D23" s="106"/>
      <c r="E23" s="397"/>
      <c r="F23" s="106"/>
      <c r="G23" s="106"/>
    </row>
    <row r="24" spans="1:7">
      <c r="A24" s="106"/>
      <c r="B24" s="106"/>
      <c r="C24" s="106"/>
      <c r="D24" s="106"/>
      <c r="E24" s="397"/>
      <c r="F24" s="106"/>
      <c r="G24" s="106"/>
    </row>
    <row r="25" spans="1:7">
      <c r="A25" s="106"/>
      <c r="B25" s="106"/>
      <c r="C25" s="106"/>
      <c r="D25" s="106"/>
      <c r="E25" s="397"/>
      <c r="F25" s="106"/>
      <c r="G25" s="106"/>
    </row>
    <row r="26" spans="1:7">
      <c r="A26" s="106"/>
      <c r="B26" s="106"/>
      <c r="C26" s="106"/>
      <c r="D26" s="106"/>
      <c r="E26" s="397"/>
      <c r="F26" s="106"/>
      <c r="G26" s="106"/>
    </row>
    <row r="27" spans="1:7">
      <c r="A27" s="106"/>
      <c r="B27" s="106"/>
      <c r="C27" s="106"/>
      <c r="D27" s="106"/>
      <c r="E27" s="397"/>
      <c r="F27" s="106"/>
      <c r="G27" s="106"/>
    </row>
    <row r="28" spans="1:7" ht="15">
      <c r="A28" s="106"/>
      <c r="B28" s="498" t="s">
        <v>423</v>
      </c>
      <c r="C28" s="106"/>
      <c r="D28" s="106"/>
      <c r="E28" s="397">
        <f>SUM(E19:E27)</f>
        <v>129.13999999999999</v>
      </c>
      <c r="F28" s="106"/>
      <c r="G28" s="106"/>
    </row>
    <row r="29" spans="1:7" ht="15.75">
      <c r="A29" s="72"/>
      <c r="B29" s="72"/>
      <c r="C29" s="11"/>
      <c r="D29" s="11"/>
      <c r="E29" s="11"/>
      <c r="F29" s="11"/>
      <c r="G29" s="11"/>
    </row>
    <row r="30" spans="1:7">
      <c r="A30" s="107"/>
      <c r="B30" s="107"/>
      <c r="C30" s="107"/>
      <c r="D30" s="107"/>
      <c r="E30" s="107"/>
      <c r="F30" s="756"/>
      <c r="G30" s="756"/>
    </row>
    <row r="31" spans="1:7">
      <c r="A31" s="107"/>
      <c r="B31" s="11"/>
      <c r="C31" s="11"/>
      <c r="D31" s="11"/>
      <c r="E31" s="11"/>
      <c r="F31" s="757"/>
      <c r="G31" s="758"/>
    </row>
    <row r="32" spans="1:7" ht="17.25" customHeight="1">
      <c r="A32" s="11"/>
      <c r="B32" s="502" t="str">
        <f>'NAZWA JEDNOSTKI,SPORZĄDZIŁ,DATA'!H3</f>
        <v>Barbara Knop</v>
      </c>
      <c r="C32" s="508" t="str">
        <f>'NAZWA JEDNOSTKI,SPORZĄDZIŁ,DATA'!I3</f>
        <v>2022.02.25</v>
      </c>
      <c r="D32" s="11"/>
      <c r="E32" s="11"/>
      <c r="F32" s="752"/>
      <c r="G32" s="753"/>
    </row>
    <row r="33" spans="2:3" ht="15">
      <c r="B33" s="491" t="s">
        <v>422</v>
      </c>
      <c r="C33" s="491" t="s">
        <v>147</v>
      </c>
    </row>
    <row r="37" spans="2:3" ht="15">
      <c r="B37" t="s">
        <v>442</v>
      </c>
    </row>
    <row r="38" spans="2:3" ht="15">
      <c r="B38" t="s">
        <v>443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indowProtection="1" zoomScaleNormal="100" workbookViewId="0">
      <selection activeCell="M22" sqref="M22"/>
    </sheetView>
  </sheetViews>
  <sheetFormatPr defaultColWidth="9.140625"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759" t="str">
        <f>'NAZWA JEDNOSTKI,SPORZĄDZIŁ,DATA'!B3</f>
        <v>Szkoła Podstawowa im. Bohaterskich Dzieci Łódź nr 81</v>
      </c>
      <c r="B1" s="759"/>
      <c r="C1" s="759"/>
      <c r="D1" s="18"/>
      <c r="E1" s="75"/>
      <c r="F1" s="75"/>
      <c r="G1" s="198" t="s">
        <v>404</v>
      </c>
      <c r="H1" s="75"/>
    </row>
    <row r="2" spans="1:9" ht="21.95" customHeight="1">
      <c r="A2" s="759"/>
      <c r="B2" s="759"/>
      <c r="C2" s="759"/>
      <c r="D2" s="377"/>
      <c r="E2" s="377"/>
      <c r="F2" s="377"/>
      <c r="G2" s="198"/>
      <c r="H2" s="377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63" t="s">
        <v>283</v>
      </c>
      <c r="B4" s="763"/>
      <c r="C4" s="763"/>
      <c r="D4" s="763"/>
      <c r="E4" s="763"/>
      <c r="F4" s="763"/>
      <c r="G4" s="763"/>
      <c r="H4" s="102"/>
    </row>
    <row r="5" spans="1:9" ht="15.75" customHeight="1">
      <c r="A5" s="755" t="s">
        <v>284</v>
      </c>
      <c r="B5" s="755"/>
      <c r="C5" s="755"/>
      <c r="D5" s="755"/>
      <c r="E5" s="755"/>
      <c r="F5" s="755"/>
      <c r="G5" s="755"/>
    </row>
    <row r="6" spans="1:9" ht="25.5">
      <c r="A6" s="103" t="s">
        <v>0</v>
      </c>
      <c r="B6" s="103" t="s">
        <v>276</v>
      </c>
      <c r="C6" s="104" t="s">
        <v>277</v>
      </c>
      <c r="D6" s="104" t="s">
        <v>278</v>
      </c>
      <c r="E6" s="104" t="s">
        <v>279</v>
      </c>
      <c r="F6" s="104" t="s">
        <v>285</v>
      </c>
      <c r="G6" s="104" t="s">
        <v>281</v>
      </c>
      <c r="H6" s="105"/>
    </row>
    <row r="7" spans="1:9">
      <c r="A7" s="106"/>
      <c r="B7" s="106"/>
      <c r="C7" s="106"/>
      <c r="D7" s="106"/>
      <c r="E7" s="397"/>
      <c r="F7" s="106"/>
      <c r="G7" s="106"/>
    </row>
    <row r="8" spans="1:9">
      <c r="A8" s="106"/>
      <c r="B8" s="106"/>
      <c r="C8" s="106"/>
      <c r="D8" s="106"/>
      <c r="E8" s="397"/>
      <c r="F8" s="106"/>
      <c r="G8" s="106"/>
    </row>
    <row r="9" spans="1:9">
      <c r="A9" s="106"/>
      <c r="B9" s="106"/>
      <c r="C9" s="106"/>
      <c r="D9" s="106"/>
      <c r="E9" s="397"/>
      <c r="F9" s="106"/>
      <c r="G9" s="106"/>
    </row>
    <row r="10" spans="1:9">
      <c r="A10" s="106"/>
      <c r="B10" s="106"/>
      <c r="C10" s="106"/>
      <c r="D10" s="106"/>
      <c r="E10" s="397"/>
      <c r="F10" s="106"/>
      <c r="G10" s="106"/>
    </row>
    <row r="11" spans="1:9">
      <c r="A11" s="106"/>
      <c r="B11" s="106"/>
      <c r="C11" s="106"/>
      <c r="D11" s="106"/>
      <c r="E11" s="397"/>
      <c r="F11" s="106"/>
      <c r="G11" s="106"/>
    </row>
    <row r="12" spans="1:9">
      <c r="A12" s="108"/>
      <c r="B12" s="108"/>
      <c r="C12" s="108"/>
      <c r="D12" s="108"/>
      <c r="E12" s="398"/>
      <c r="F12" s="108"/>
      <c r="G12" s="108"/>
    </row>
    <row r="13" spans="1:9">
      <c r="A13" s="108"/>
      <c r="B13" s="108"/>
      <c r="C13" s="108"/>
      <c r="D13" s="108"/>
      <c r="E13" s="398"/>
      <c r="F13" s="108"/>
      <c r="G13" s="108"/>
    </row>
    <row r="14" spans="1:9">
      <c r="A14" s="108"/>
      <c r="B14" s="108"/>
      <c r="C14" s="108"/>
      <c r="D14" s="108"/>
      <c r="E14" s="398"/>
      <c r="F14" s="108"/>
      <c r="G14" s="108"/>
    </row>
    <row r="15" spans="1:9" ht="12.75" customHeight="1">
      <c r="A15" s="108"/>
      <c r="B15" s="108"/>
      <c r="C15" s="108"/>
      <c r="D15" s="108"/>
      <c r="E15" s="398"/>
      <c r="F15" s="108"/>
      <c r="G15" s="108"/>
    </row>
    <row r="16" spans="1:9" ht="6.75" hidden="1" customHeight="1">
      <c r="A16" s="108"/>
      <c r="B16" s="108"/>
      <c r="C16" s="108"/>
      <c r="D16" s="108"/>
      <c r="E16" s="398"/>
      <c r="F16" s="108"/>
      <c r="G16" s="108"/>
    </row>
    <row r="17" spans="1:12" hidden="1">
      <c r="A17" s="108"/>
      <c r="B17" s="108"/>
      <c r="C17" s="108"/>
      <c r="D17" s="108"/>
      <c r="E17" s="398"/>
      <c r="F17" s="108"/>
      <c r="G17" s="108"/>
    </row>
    <row r="18" spans="1:12" ht="15">
      <c r="A18" s="108"/>
      <c r="B18" s="498" t="s">
        <v>423</v>
      </c>
      <c r="C18" s="108"/>
      <c r="D18" s="108"/>
      <c r="E18" s="398">
        <f>SUM(E7:E15)</f>
        <v>0</v>
      </c>
      <c r="F18" s="108"/>
      <c r="G18" s="108"/>
    </row>
    <row r="19" spans="1:12" ht="18.75" customHeight="1">
      <c r="A19" s="764" t="s">
        <v>286</v>
      </c>
      <c r="B19" s="764"/>
      <c r="C19" s="764"/>
      <c r="D19" s="764"/>
      <c r="E19" s="764"/>
      <c r="F19" s="764"/>
      <c r="G19" s="764"/>
    </row>
    <row r="20" spans="1:12" ht="31.5" customHeight="1">
      <c r="A20" s="103" t="s">
        <v>0</v>
      </c>
      <c r="B20" s="103" t="s">
        <v>276</v>
      </c>
      <c r="C20" s="104" t="s">
        <v>277</v>
      </c>
      <c r="D20" s="104" t="s">
        <v>278</v>
      </c>
      <c r="E20" s="104" t="s">
        <v>279</v>
      </c>
      <c r="F20" s="104" t="s">
        <v>287</v>
      </c>
      <c r="G20" s="104" t="s">
        <v>281</v>
      </c>
    </row>
    <row r="21" spans="1:12">
      <c r="A21" s="106"/>
      <c r="B21" s="106"/>
      <c r="C21" s="106"/>
      <c r="D21" s="106"/>
      <c r="E21" s="397"/>
      <c r="F21" s="106"/>
      <c r="G21" s="106"/>
    </row>
    <row r="22" spans="1:12" ht="15.75">
      <c r="A22" s="106"/>
      <c r="B22" s="106"/>
      <c r="C22" s="106"/>
      <c r="D22" s="106"/>
      <c r="E22" s="397"/>
      <c r="F22" s="106"/>
      <c r="G22" s="106"/>
      <c r="L22" s="10"/>
    </row>
    <row r="23" spans="1:12" ht="12" customHeight="1">
      <c r="A23" s="109"/>
      <c r="B23" s="109"/>
      <c r="C23" s="109"/>
      <c r="D23" s="109"/>
      <c r="E23" s="399"/>
      <c r="F23" s="109"/>
      <c r="G23" s="109"/>
    </row>
    <row r="24" spans="1:12">
      <c r="A24" s="108"/>
      <c r="B24" s="108"/>
      <c r="C24" s="108"/>
      <c r="D24" s="108"/>
      <c r="E24" s="398"/>
      <c r="F24" s="108"/>
      <c r="G24" s="108"/>
    </row>
    <row r="25" spans="1:12">
      <c r="A25" s="108"/>
      <c r="B25" s="108"/>
      <c r="C25" s="108"/>
      <c r="D25" s="108"/>
      <c r="E25" s="398"/>
      <c r="F25" s="108"/>
      <c r="G25" s="108"/>
    </row>
    <row r="26" spans="1:12" ht="12.75" customHeight="1">
      <c r="A26" s="108"/>
      <c r="B26" s="108"/>
      <c r="C26" s="108"/>
      <c r="D26" s="108"/>
      <c r="E26" s="398"/>
      <c r="F26" s="108"/>
      <c r="G26" s="108"/>
    </row>
    <row r="27" spans="1:12" ht="12.75" customHeight="1">
      <c r="A27" s="108"/>
      <c r="B27" s="108"/>
      <c r="C27" s="108"/>
      <c r="D27" s="108"/>
      <c r="E27" s="398"/>
      <c r="F27" s="108"/>
      <c r="G27" s="108"/>
    </row>
    <row r="28" spans="1:12" ht="12.75" customHeight="1">
      <c r="A28" s="108"/>
      <c r="B28" s="108"/>
      <c r="C28" s="108"/>
      <c r="D28" s="108"/>
      <c r="E28" s="398"/>
      <c r="F28" s="108"/>
      <c r="G28" s="108"/>
    </row>
    <row r="29" spans="1:12" ht="12.75" customHeight="1">
      <c r="A29" s="108"/>
      <c r="B29" s="108"/>
      <c r="C29" s="108"/>
      <c r="D29" s="108"/>
      <c r="E29" s="398"/>
      <c r="F29" s="108"/>
      <c r="G29" s="108"/>
    </row>
    <row r="30" spans="1:12" ht="12" customHeight="1">
      <c r="A30" s="108"/>
      <c r="B30" s="498" t="s">
        <v>423</v>
      </c>
      <c r="C30" s="108"/>
      <c r="D30" s="108"/>
      <c r="E30" s="398">
        <f>SUM(E21:E29)</f>
        <v>0</v>
      </c>
      <c r="F30" s="108"/>
      <c r="G30" s="108"/>
    </row>
    <row r="31" spans="1:12" ht="13.5" customHeight="1"/>
    <row r="32" spans="1:12" ht="11.25" customHeight="1">
      <c r="G32" s="97"/>
    </row>
    <row r="33" spans="1:7">
      <c r="G33" s="97"/>
    </row>
    <row r="34" spans="1:7" ht="15.75">
      <c r="B34" s="502" t="str">
        <f>'NAZWA JEDNOSTKI,SPORZĄDZIŁ,DATA'!H3</f>
        <v>Barbara Knop</v>
      </c>
      <c r="C34" s="74" t="s">
        <v>288</v>
      </c>
      <c r="D34" s="67"/>
      <c r="E34" s="509" t="str">
        <f>'NAZWA JEDNOSTKI,SPORZĄDZIŁ,DATA'!I3</f>
        <v>2022.02.25</v>
      </c>
      <c r="F34" s="765"/>
      <c r="G34" s="765"/>
    </row>
    <row r="35" spans="1:7" ht="15.75">
      <c r="A35" s="110"/>
      <c r="B35" s="501" t="s">
        <v>455</v>
      </c>
      <c r="C35" s="11"/>
      <c r="D35" s="503"/>
      <c r="E35" s="11" t="s">
        <v>147</v>
      </c>
      <c r="F35" s="762"/>
      <c r="G35" s="762"/>
    </row>
    <row r="36" spans="1:7" ht="13.5" customHeight="1">
      <c r="B36" s="82"/>
      <c r="C36" s="82"/>
      <c r="D36" s="82"/>
      <c r="E36" s="82"/>
      <c r="F36" s="760"/>
      <c r="G36" s="761"/>
    </row>
    <row r="37" spans="1:7">
      <c r="F37" s="73"/>
      <c r="G37" s="73"/>
    </row>
    <row r="40" spans="1:7" ht="15">
      <c r="B40" t="s">
        <v>442</v>
      </c>
    </row>
    <row r="41" spans="1:7" ht="15">
      <c r="B41" t="s">
        <v>443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indowProtection="1" topLeftCell="A5" zoomScaleNormal="100" workbookViewId="0">
      <selection activeCell="G2" sqref="G2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645" t="str">
        <f>'NAZWA JEDNOSTKI,SPORZĄDZIŁ,DATA'!B3</f>
        <v>Szkoła Podstawowa im. Bohaterskich Dzieci Łódź nr 81</v>
      </c>
      <c r="B1" s="645"/>
      <c r="C1" s="645"/>
      <c r="D1" s="13"/>
      <c r="E1" s="10"/>
      <c r="F1" s="74"/>
      <c r="G1" s="13" t="s">
        <v>405</v>
      </c>
      <c r="H1" s="74"/>
    </row>
    <row r="2" spans="1:14" ht="21.95" customHeight="1">
      <c r="A2" s="645"/>
      <c r="B2" s="645"/>
      <c r="C2" s="645"/>
      <c r="D2" s="74"/>
      <c r="E2" s="74"/>
      <c r="F2" s="74"/>
      <c r="G2" s="13"/>
      <c r="H2" s="74"/>
      <c r="N2" s="11"/>
    </row>
    <row r="3" spans="1:14" ht="15.75">
      <c r="A3" s="74"/>
      <c r="B3" s="74"/>
      <c r="C3" s="74"/>
      <c r="D3" s="74"/>
      <c r="E3" s="74"/>
      <c r="F3" s="74"/>
      <c r="G3" s="74"/>
      <c r="H3" s="74"/>
      <c r="N3" s="11"/>
    </row>
    <row r="4" spans="1:14" ht="17.850000000000001" customHeight="1"/>
    <row r="5" spans="1:14" ht="43.5" customHeight="1">
      <c r="A5" s="763" t="s">
        <v>289</v>
      </c>
      <c r="B5" s="763"/>
      <c r="C5" s="763"/>
      <c r="D5" s="763"/>
      <c r="E5" s="763"/>
      <c r="F5" s="763"/>
      <c r="G5" s="763"/>
      <c r="H5" s="102"/>
    </row>
    <row r="6" spans="1:14" ht="15.75" customHeight="1">
      <c r="A6" s="767" t="s">
        <v>290</v>
      </c>
      <c r="B6" s="767"/>
      <c r="C6" s="767"/>
      <c r="D6" s="767"/>
      <c r="E6" s="767"/>
      <c r="F6" s="767"/>
      <c r="G6" s="767"/>
    </row>
    <row r="7" spans="1:14" ht="51">
      <c r="A7" s="111" t="s">
        <v>0</v>
      </c>
      <c r="B7" s="111" t="s">
        <v>276</v>
      </c>
      <c r="C7" s="112" t="s">
        <v>277</v>
      </c>
      <c r="D7" s="112" t="s">
        <v>278</v>
      </c>
      <c r="E7" s="112" t="s">
        <v>279</v>
      </c>
      <c r="F7" s="112" t="s">
        <v>291</v>
      </c>
      <c r="G7" s="112" t="s">
        <v>281</v>
      </c>
      <c r="H7" s="105"/>
    </row>
    <row r="8" spans="1:14">
      <c r="A8" s="113"/>
      <c r="B8" s="113"/>
      <c r="C8" s="113"/>
      <c r="D8" s="113"/>
      <c r="E8" s="390"/>
      <c r="F8" s="113"/>
      <c r="G8" s="113"/>
    </row>
    <row r="9" spans="1:14">
      <c r="A9" s="113"/>
      <c r="B9" s="113"/>
      <c r="C9" s="113"/>
      <c r="D9" s="113"/>
      <c r="E9" s="390"/>
      <c r="F9" s="113"/>
      <c r="G9" s="113"/>
    </row>
    <row r="10" spans="1:14">
      <c r="A10" s="113"/>
      <c r="B10" s="113"/>
      <c r="C10" s="113"/>
      <c r="D10" s="113"/>
      <c r="E10" s="390"/>
      <c r="F10" s="113"/>
      <c r="G10" s="113"/>
    </row>
    <row r="11" spans="1:14">
      <c r="A11" s="113"/>
      <c r="B11" s="113"/>
      <c r="C11" s="113"/>
      <c r="D11" s="113"/>
      <c r="E11" s="390"/>
      <c r="F11" s="113"/>
      <c r="G11" s="113"/>
    </row>
    <row r="12" spans="1:14">
      <c r="A12" s="113"/>
      <c r="B12" s="113"/>
      <c r="C12" s="113"/>
      <c r="D12" s="113"/>
      <c r="E12" s="390"/>
      <c r="F12" s="113"/>
      <c r="G12" s="113"/>
    </row>
    <row r="13" spans="1:14" ht="15.75">
      <c r="A13" s="114"/>
      <c r="B13" s="114"/>
      <c r="C13" s="114"/>
      <c r="D13" s="114"/>
      <c r="E13" s="350"/>
      <c r="F13" s="114"/>
      <c r="G13" s="114"/>
    </row>
    <row r="14" spans="1:14" ht="16.5" thickBot="1">
      <c r="A14" s="114"/>
      <c r="B14" s="114"/>
      <c r="C14" s="114"/>
      <c r="D14" s="114"/>
      <c r="E14" s="396"/>
      <c r="F14" s="114"/>
      <c r="G14" s="114"/>
    </row>
    <row r="15" spans="1:14" ht="15.75" thickBot="1">
      <c r="A15" s="115"/>
      <c r="B15" s="498" t="s">
        <v>423</v>
      </c>
      <c r="C15" s="115"/>
      <c r="D15" s="392"/>
      <c r="E15" s="395">
        <f>SUM(E8:E14)</f>
        <v>0</v>
      </c>
      <c r="F15" s="393"/>
      <c r="G15" s="115"/>
    </row>
    <row r="16" spans="1:14" ht="15.75">
      <c r="A16" s="768" t="s">
        <v>292</v>
      </c>
      <c r="B16" s="768"/>
      <c r="C16" s="768" t="s">
        <v>286</v>
      </c>
      <c r="D16" s="768"/>
      <c r="E16" s="769"/>
      <c r="F16" s="768"/>
      <c r="G16" s="768"/>
    </row>
    <row r="17" spans="1:11" ht="48.75" customHeight="1">
      <c r="A17" s="111" t="s">
        <v>0</v>
      </c>
      <c r="B17" s="111" t="s">
        <v>276</v>
      </c>
      <c r="C17" s="112" t="s">
        <v>277</v>
      </c>
      <c r="D17" s="112" t="s">
        <v>278</v>
      </c>
      <c r="E17" s="112" t="s">
        <v>279</v>
      </c>
      <c r="F17" s="112" t="s">
        <v>291</v>
      </c>
      <c r="G17" s="112" t="s">
        <v>281</v>
      </c>
    </row>
    <row r="18" spans="1:11">
      <c r="A18" s="113"/>
      <c r="B18" s="113"/>
      <c r="C18" s="113"/>
      <c r="D18" s="113"/>
      <c r="E18" s="390"/>
      <c r="F18" s="113"/>
      <c r="G18" s="113"/>
    </row>
    <row r="19" spans="1:11">
      <c r="A19" s="115"/>
      <c r="B19" s="115"/>
      <c r="C19" s="115"/>
      <c r="D19" s="115"/>
      <c r="E19" s="391"/>
      <c r="F19" s="115"/>
      <c r="G19" s="115"/>
    </row>
    <row r="20" spans="1:11">
      <c r="A20" s="115"/>
      <c r="B20" s="115"/>
      <c r="C20" s="115"/>
      <c r="D20" s="115"/>
      <c r="E20" s="391"/>
      <c r="F20" s="115"/>
      <c r="G20" s="115"/>
    </row>
    <row r="21" spans="1:11">
      <c r="A21" s="115"/>
      <c r="B21" s="115"/>
      <c r="C21" s="115"/>
      <c r="D21" s="115"/>
      <c r="E21" s="391"/>
      <c r="F21" s="115"/>
      <c r="G21" s="115"/>
    </row>
    <row r="22" spans="1:11">
      <c r="A22" s="115"/>
      <c r="B22" s="115"/>
      <c r="C22" s="115"/>
      <c r="D22" s="115"/>
      <c r="E22" s="391"/>
      <c r="F22" s="115"/>
      <c r="G22" s="115"/>
    </row>
    <row r="23" spans="1:11">
      <c r="A23" s="115"/>
      <c r="B23" s="115"/>
      <c r="C23" s="115"/>
      <c r="D23" s="115"/>
      <c r="E23" s="391"/>
      <c r="F23" s="115"/>
      <c r="G23" s="115"/>
    </row>
    <row r="24" spans="1:11" ht="13.5" thickBot="1">
      <c r="A24" s="115"/>
      <c r="B24" s="115"/>
      <c r="C24" s="115"/>
      <c r="D24" s="115"/>
      <c r="E24" s="394"/>
      <c r="F24" s="115"/>
      <c r="G24" s="115"/>
    </row>
    <row r="25" spans="1:11" ht="16.5" customHeight="1" thickBot="1">
      <c r="A25" s="115"/>
      <c r="B25" s="498" t="s">
        <v>423</v>
      </c>
      <c r="C25" s="115"/>
      <c r="D25" s="392"/>
      <c r="E25" s="395">
        <f>SUM(E18:E24)</f>
        <v>0</v>
      </c>
      <c r="F25" s="393"/>
      <c r="G25" s="115"/>
    </row>
    <row r="26" spans="1:11" ht="20.25" customHeight="1">
      <c r="A26" s="77"/>
      <c r="B26" s="77"/>
      <c r="C26" s="116"/>
      <c r="D26" s="77"/>
      <c r="E26" s="77"/>
      <c r="F26" s="77"/>
      <c r="G26" s="77"/>
    </row>
    <row r="27" spans="1:11" ht="18" customHeight="1">
      <c r="A27" s="117"/>
      <c r="B27" s="491" t="str">
        <f>'NAZWA JEDNOSTKI,SPORZĄDZIŁ,DATA'!H3</f>
        <v>Barbara Knop</v>
      </c>
      <c r="C27" s="506" t="str">
        <f>'NAZWA JEDNOSTKI,SPORZĄDZIŁ,DATA'!I3</f>
        <v>2022.02.25</v>
      </c>
      <c r="D27" s="118"/>
      <c r="E27" s="118"/>
      <c r="F27" s="770"/>
      <c r="G27" s="770"/>
      <c r="H27" s="11"/>
      <c r="I27" s="11"/>
      <c r="J27" s="11"/>
      <c r="K27" s="11"/>
    </row>
    <row r="28" spans="1:11" ht="15" customHeight="1">
      <c r="A28" s="117"/>
      <c r="B28" s="491" t="s">
        <v>422</v>
      </c>
      <c r="C28" s="504" t="s">
        <v>147</v>
      </c>
      <c r="D28" s="118"/>
      <c r="E28" s="118"/>
      <c r="F28" s="771"/>
      <c r="G28" s="771"/>
      <c r="H28" s="11"/>
      <c r="I28" s="11"/>
      <c r="J28" s="11"/>
      <c r="K28" s="11"/>
    </row>
    <row r="29" spans="1:11" ht="12" customHeight="1">
      <c r="A29" s="77"/>
      <c r="B29" s="77"/>
      <c r="C29" s="77"/>
      <c r="D29" s="77"/>
      <c r="E29" s="77"/>
      <c r="F29" s="766"/>
      <c r="G29" s="761"/>
    </row>
    <row r="30" spans="1:11">
      <c r="F30" s="73"/>
      <c r="G30" s="73"/>
    </row>
    <row r="33" spans="2:2" ht="15">
      <c r="B33" t="s">
        <v>442</v>
      </c>
    </row>
    <row r="34" spans="2:2" ht="15">
      <c r="B34" t="s">
        <v>443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windowProtection="1" topLeftCell="A8" zoomScale="75" zoomScaleNormal="75" workbookViewId="0">
      <selection activeCell="K11" sqref="K11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555" t="str">
        <f>'NAZWA JEDNOSTKI,SPORZĄDZIŁ,DATA'!B3</f>
        <v>Szkoła Podstawowa im. Bohaterskich Dzieci Łódź nr 81</v>
      </c>
      <c r="C1" s="555"/>
    </row>
    <row r="2" spans="2:13" ht="21.95" customHeight="1">
      <c r="B2" s="555"/>
      <c r="C2" s="555"/>
      <c r="D2" s="389"/>
    </row>
    <row r="4" spans="2:13" ht="18.75" customHeight="1">
      <c r="B4" s="574" t="s">
        <v>406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6" spans="2:13" ht="15.75" thickBot="1"/>
    <row r="7" spans="2:13" ht="24.75" customHeight="1">
      <c r="B7" s="585" t="s">
        <v>0</v>
      </c>
      <c r="C7" s="587" t="s">
        <v>341</v>
      </c>
      <c r="D7" s="577" t="s">
        <v>2</v>
      </c>
      <c r="E7" s="577" t="s">
        <v>3</v>
      </c>
      <c r="F7" s="577"/>
      <c r="G7" s="577"/>
      <c r="H7" s="577"/>
      <c r="I7" s="577" t="s">
        <v>4</v>
      </c>
      <c r="J7" s="577"/>
      <c r="K7" s="577"/>
      <c r="L7" s="577"/>
      <c r="M7" s="589" t="s">
        <v>5</v>
      </c>
    </row>
    <row r="8" spans="2:13" ht="64.5" customHeight="1" thickBot="1">
      <c r="B8" s="586"/>
      <c r="C8" s="588"/>
      <c r="D8" s="578"/>
      <c r="E8" s="385" t="s">
        <v>6</v>
      </c>
      <c r="F8" s="385" t="s">
        <v>411</v>
      </c>
      <c r="G8" s="385" t="s">
        <v>380</v>
      </c>
      <c r="H8" s="385" t="s">
        <v>8</v>
      </c>
      <c r="I8" s="385" t="s">
        <v>6</v>
      </c>
      <c r="J8" s="385" t="s">
        <v>9</v>
      </c>
      <c r="K8" s="385" t="s">
        <v>380</v>
      </c>
      <c r="L8" s="385" t="s">
        <v>8</v>
      </c>
      <c r="M8" s="590"/>
    </row>
    <row r="9" spans="2:13" ht="45" customHeight="1">
      <c r="B9" s="156" t="s">
        <v>11</v>
      </c>
      <c r="C9" s="243" t="s">
        <v>25</v>
      </c>
      <c r="D9" s="517">
        <f>D10+D11+D12+D13+D14</f>
        <v>2036369.6199999999</v>
      </c>
      <c r="E9" s="517">
        <f>E10+E11+E12+E13+E14</f>
        <v>0</v>
      </c>
      <c r="F9" s="517">
        <f t="shared" ref="F9:L9" si="0">F10+F11+F12+F13+F14</f>
        <v>156403.53</v>
      </c>
      <c r="G9" s="517">
        <f t="shared" si="0"/>
        <v>0</v>
      </c>
      <c r="H9" s="517">
        <f t="shared" si="0"/>
        <v>1182</v>
      </c>
      <c r="I9" s="517">
        <f t="shared" si="0"/>
        <v>0</v>
      </c>
      <c r="J9" s="517">
        <f t="shared" si="0"/>
        <v>46056.55</v>
      </c>
      <c r="K9" s="517">
        <f t="shared" si="0"/>
        <v>0</v>
      </c>
      <c r="L9" s="517">
        <f t="shared" si="0"/>
        <v>0</v>
      </c>
      <c r="M9" s="452">
        <f t="shared" ref="M9:M15" si="1">D9+E9+F9+G9+H9-I9-J9-K9-L9</f>
        <v>2147898.6</v>
      </c>
    </row>
    <row r="10" spans="2:13" ht="30" customHeight="1">
      <c r="B10" s="156" t="s">
        <v>13</v>
      </c>
      <c r="C10" s="243" t="s">
        <v>26</v>
      </c>
      <c r="D10" s="301">
        <v>0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452">
        <f t="shared" si="1"/>
        <v>0</v>
      </c>
    </row>
    <row r="11" spans="2:13" ht="53.25" customHeight="1">
      <c r="B11" s="387" t="s">
        <v>17</v>
      </c>
      <c r="C11" s="128" t="s">
        <v>421</v>
      </c>
      <c r="D11" s="542">
        <v>1516378.46</v>
      </c>
      <c r="E11" s="301">
        <v>0</v>
      </c>
      <c r="F11" s="301">
        <v>101521.36</v>
      </c>
      <c r="G11" s="301">
        <v>0</v>
      </c>
      <c r="H11" s="301">
        <v>0</v>
      </c>
      <c r="I11" s="301">
        <v>0</v>
      </c>
      <c r="J11" s="301">
        <v>3150</v>
      </c>
      <c r="K11" s="301">
        <v>0</v>
      </c>
      <c r="L11" s="301">
        <v>0</v>
      </c>
      <c r="M11" s="452">
        <f t="shared" si="1"/>
        <v>1614749.82</v>
      </c>
    </row>
    <row r="12" spans="2:13" ht="34.5" customHeight="1">
      <c r="B12" s="387" t="s">
        <v>18</v>
      </c>
      <c r="C12" s="128" t="s">
        <v>436</v>
      </c>
      <c r="D12" s="301">
        <v>9943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452">
        <f t="shared" si="1"/>
        <v>9943</v>
      </c>
    </row>
    <row r="13" spans="2:13" ht="36" customHeight="1">
      <c r="B13" s="387" t="s">
        <v>20</v>
      </c>
      <c r="C13" s="175" t="s">
        <v>27</v>
      </c>
      <c r="D13" s="301">
        <v>0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452">
        <f t="shared" si="1"/>
        <v>0</v>
      </c>
    </row>
    <row r="14" spans="2:13" ht="38.25" customHeight="1">
      <c r="B14" s="387" t="s">
        <v>22</v>
      </c>
      <c r="C14" s="128" t="s">
        <v>294</v>
      </c>
      <c r="D14" s="542">
        <v>510048.16</v>
      </c>
      <c r="E14" s="301">
        <v>0</v>
      </c>
      <c r="F14" s="542">
        <v>54882.17</v>
      </c>
      <c r="G14" s="301">
        <v>0</v>
      </c>
      <c r="H14" s="301">
        <v>1182</v>
      </c>
      <c r="I14" s="301">
        <v>0</v>
      </c>
      <c r="J14" s="542">
        <v>42906.55</v>
      </c>
      <c r="K14" s="301">
        <v>0</v>
      </c>
      <c r="L14" s="301">
        <v>0</v>
      </c>
      <c r="M14" s="452">
        <f t="shared" si="1"/>
        <v>523205.77999999997</v>
      </c>
    </row>
    <row r="15" spans="2:13" ht="49.5" customHeight="1" thickBot="1">
      <c r="B15" s="388" t="s">
        <v>28</v>
      </c>
      <c r="C15" s="175" t="s">
        <v>432</v>
      </c>
      <c r="D15" s="301">
        <v>7533.56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452">
        <f t="shared" si="1"/>
        <v>7533.56</v>
      </c>
    </row>
    <row r="16" spans="2:13" ht="38.25" customHeight="1" thickBot="1">
      <c r="B16" s="581" t="s">
        <v>350</v>
      </c>
      <c r="C16" s="582"/>
      <c r="D16" s="257">
        <f>D9+D15</f>
        <v>2043903.18</v>
      </c>
      <c r="E16" s="257">
        <f t="shared" ref="E16:M16" si="2">E9+E15</f>
        <v>0</v>
      </c>
      <c r="F16" s="257">
        <f t="shared" si="2"/>
        <v>156403.53</v>
      </c>
      <c r="G16" s="257">
        <f t="shared" si="2"/>
        <v>0</v>
      </c>
      <c r="H16" s="257">
        <f t="shared" si="2"/>
        <v>1182</v>
      </c>
      <c r="I16" s="257">
        <f t="shared" si="2"/>
        <v>0</v>
      </c>
      <c r="J16" s="257">
        <f t="shared" si="2"/>
        <v>46056.55</v>
      </c>
      <c r="K16" s="257">
        <f t="shared" si="2"/>
        <v>0</v>
      </c>
      <c r="L16" s="257">
        <f t="shared" si="2"/>
        <v>0</v>
      </c>
      <c r="M16" s="255">
        <f t="shared" si="2"/>
        <v>2155432.16</v>
      </c>
    </row>
    <row r="17" spans="2:13" ht="63" customHeight="1" thickBot="1">
      <c r="B17" s="583" t="s">
        <v>433</v>
      </c>
      <c r="C17" s="584"/>
      <c r="D17" s="455" t="s">
        <v>308</v>
      </c>
      <c r="E17" s="455" t="s">
        <v>308</v>
      </c>
      <c r="F17" s="455" t="s">
        <v>308</v>
      </c>
      <c r="G17" s="457">
        <v>0</v>
      </c>
      <c r="H17" s="455" t="s">
        <v>308</v>
      </c>
      <c r="I17" s="455" t="s">
        <v>308</v>
      </c>
      <c r="J17" s="455" t="s">
        <v>308</v>
      </c>
      <c r="K17" s="457">
        <v>0</v>
      </c>
      <c r="L17" s="455" t="s">
        <v>308</v>
      </c>
      <c r="M17" s="458" t="s">
        <v>308</v>
      </c>
    </row>
    <row r="18" spans="2:13" ht="20.25" customHeight="1">
      <c r="B18" t="s">
        <v>381</v>
      </c>
    </row>
    <row r="19" spans="2:13">
      <c r="B19" t="s">
        <v>397</v>
      </c>
    </row>
    <row r="20" spans="2:13">
      <c r="B20" t="s">
        <v>434</v>
      </c>
    </row>
    <row r="21" spans="2:13" ht="16.5" customHeight="1">
      <c r="B21" t="s">
        <v>435</v>
      </c>
    </row>
    <row r="30" spans="2:13">
      <c r="C30" t="str">
        <f>'NAZWA JEDNOSTKI,SPORZĄDZIŁ,DATA'!H3</f>
        <v>Barbara Knop</v>
      </c>
      <c r="D30" s="477" t="str">
        <f>'NAZWA JEDNOSTKI,SPORZĄDZIŁ,DATA'!I3</f>
        <v>2022.02.25</v>
      </c>
    </row>
    <row r="31" spans="2:13">
      <c r="C31" t="s">
        <v>438</v>
      </c>
      <c r="D31" t="s">
        <v>437</v>
      </c>
    </row>
    <row r="35" spans="3:3">
      <c r="C35" t="s">
        <v>442</v>
      </c>
    </row>
    <row r="36" spans="3:3">
      <c r="C36" t="s">
        <v>443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indowProtection="1" zoomScaleNormal="100" workbookViewId="0">
      <selection activeCell="C5" sqref="C5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555" t="str">
        <f>'NAZWA JEDNOSTKI,SPORZĄDZIŁ,DATA'!B3</f>
        <v>Szkoła Podstawowa im. Bohaterskich Dzieci Łódź nr 81</v>
      </c>
      <c r="C1" s="523"/>
    </row>
    <row r="2" spans="2:4" ht="15" customHeight="1">
      <c r="B2" s="555"/>
      <c r="C2" s="523"/>
      <c r="D2" s="519"/>
    </row>
    <row r="4" spans="2:4" ht="15.75">
      <c r="B4" s="574" t="s">
        <v>467</v>
      </c>
      <c r="C4" s="574"/>
      <c r="D4" s="574"/>
    </row>
    <row r="6" spans="2:4" ht="15.75" thickBot="1"/>
    <row r="7" spans="2:4">
      <c r="B7" s="591" t="s">
        <v>78</v>
      </c>
      <c r="C7" s="589" t="s">
        <v>5</v>
      </c>
    </row>
    <row r="8" spans="2:4" ht="15.75" thickBot="1">
      <c r="B8" s="592"/>
      <c r="C8" s="590"/>
    </row>
    <row r="9" spans="2:4" ht="29.25" customHeight="1">
      <c r="B9" s="524" t="s">
        <v>468</v>
      </c>
      <c r="C9" s="341">
        <v>0</v>
      </c>
    </row>
    <row r="10" spans="2:4" ht="31.5" customHeight="1">
      <c r="B10" s="524" t="s">
        <v>469</v>
      </c>
      <c r="C10" s="321">
        <v>0</v>
      </c>
    </row>
    <row r="11" spans="2:4" ht="30" customHeight="1">
      <c r="B11" s="525" t="s">
        <v>470</v>
      </c>
      <c r="C11" s="321">
        <v>0</v>
      </c>
    </row>
    <row r="12" spans="2:4" ht="29.25" customHeight="1">
      <c r="B12" s="525" t="s">
        <v>471</v>
      </c>
      <c r="C12" s="321">
        <v>0</v>
      </c>
    </row>
    <row r="13" spans="2:4" ht="31.5" customHeight="1">
      <c r="B13" s="526" t="s">
        <v>472</v>
      </c>
      <c r="C13" s="321">
        <v>0</v>
      </c>
    </row>
    <row r="14" spans="2:4" ht="38.25" customHeight="1" thickBot="1">
      <c r="B14" s="527" t="s">
        <v>473</v>
      </c>
      <c r="C14" s="528">
        <v>0</v>
      </c>
    </row>
    <row r="18" spans="2:3">
      <c r="B18" s="518" t="str">
        <f>'NAZWA JEDNOSTKI,SPORZĄDZIŁ,DATA'!H3</f>
        <v>Barbara Knop</v>
      </c>
      <c r="C18" s="480" t="str">
        <f>'NAZWA JEDNOSTKI,SPORZĄDZIŁ,DATA'!I3</f>
        <v>2022.02.25</v>
      </c>
    </row>
    <row r="19" spans="2:3">
      <c r="B19" t="s">
        <v>438</v>
      </c>
      <c r="C19" t="s">
        <v>437</v>
      </c>
    </row>
    <row r="23" spans="2:3">
      <c r="B23" t="s">
        <v>442</v>
      </c>
    </row>
    <row r="24" spans="2:3">
      <c r="B24" t="s">
        <v>443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indowProtection="1" zoomScaleNormal="100" workbookViewId="0">
      <selection activeCell="B5" sqref="B5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594" t="str">
        <f>'NAZWA JEDNOSTKI,SPORZĄDZIŁ,DATA'!B3</f>
        <v>Szkoła Podstawowa im. Bohaterskich Dzieci Łódź nr 81</v>
      </c>
      <c r="B1" s="594"/>
      <c r="C1" s="451"/>
      <c r="D1" s="451"/>
      <c r="E1" s="451"/>
      <c r="F1" s="451"/>
      <c r="G1" s="451"/>
    </row>
    <row r="2" spans="1:7" ht="21.95" customHeight="1">
      <c r="A2" s="594"/>
      <c r="B2" s="594"/>
    </row>
    <row r="3" spans="1:7" ht="23.25" customHeight="1">
      <c r="A3" s="465"/>
      <c r="B3" s="465"/>
    </row>
    <row r="4" spans="1:7" ht="15.75">
      <c r="A4" s="593" t="s">
        <v>364</v>
      </c>
      <c r="B4" s="593"/>
      <c r="C4" s="593"/>
    </row>
    <row r="6" spans="1:7" ht="15.75" thickBot="1"/>
    <row r="7" spans="1:7" ht="32.25" thickBot="1">
      <c r="A7" s="210" t="s">
        <v>0</v>
      </c>
      <c r="B7" s="144" t="s">
        <v>1</v>
      </c>
      <c r="C7" s="145" t="s">
        <v>379</v>
      </c>
    </row>
    <row r="8" spans="1:7" ht="31.5">
      <c r="A8" s="156" t="s">
        <v>11</v>
      </c>
      <c r="B8" s="141" t="s">
        <v>310</v>
      </c>
      <c r="C8" s="303">
        <v>0</v>
      </c>
    </row>
    <row r="9" spans="1:7" ht="16.5" thickBot="1">
      <c r="A9" s="209" t="s">
        <v>13</v>
      </c>
      <c r="B9" s="125" t="s">
        <v>293</v>
      </c>
      <c r="C9" s="304">
        <v>0</v>
      </c>
    </row>
    <row r="10" spans="1:7" ht="16.5" thickBot="1">
      <c r="A10" s="176" t="s">
        <v>28</v>
      </c>
      <c r="B10" s="160" t="s">
        <v>29</v>
      </c>
      <c r="C10" s="305">
        <v>0</v>
      </c>
    </row>
    <row r="11" spans="1:7" ht="16.5" thickBot="1">
      <c r="A11" s="581" t="s">
        <v>350</v>
      </c>
      <c r="B11" s="582"/>
      <c r="C11" s="279">
        <f>C8+C10</f>
        <v>0</v>
      </c>
    </row>
    <row r="12" spans="1:7" ht="15.75">
      <c r="A12" s="1"/>
    </row>
    <row r="16" spans="1:7">
      <c r="B16" s="389" t="str">
        <f>'NAZWA JEDNOSTKI,SPORZĄDZIŁ,DATA'!H3</f>
        <v>Barbara Knop</v>
      </c>
      <c r="C16" s="481" t="str">
        <f>'NAZWA JEDNOSTKI,SPORZĄDZIŁ,DATA'!I3</f>
        <v>2022.02.25</v>
      </c>
    </row>
    <row r="17" spans="2:3">
      <c r="B17" s="389" t="s">
        <v>438</v>
      </c>
      <c r="C17" s="446" t="s">
        <v>437</v>
      </c>
    </row>
    <row r="21" spans="2:3">
      <c r="B21" t="s">
        <v>442</v>
      </c>
    </row>
    <row r="22" spans="2:3">
      <c r="B22" t="s">
        <v>443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windowProtection="1" zoomScaleNormal="100" workbookViewId="0">
      <selection activeCell="B8" sqref="B8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555" t="str">
        <f>'NAZWA JEDNOSTKI,SPORZĄDZIŁ,DATA'!B3</f>
        <v>Szkoła Podstawowa im. Bohaterskich Dzieci Łódź nr 81</v>
      </c>
      <c r="B1" s="555"/>
    </row>
    <row r="2" spans="1:4" ht="21.95" customHeight="1">
      <c r="A2" s="555"/>
      <c r="B2" s="555"/>
    </row>
    <row r="4" spans="1:4" ht="15.75">
      <c r="A4" s="574" t="s">
        <v>365</v>
      </c>
      <c r="B4" s="574"/>
      <c r="C4" s="574"/>
      <c r="D4" s="574"/>
    </row>
    <row r="6" spans="1:4" ht="15.75" thickBot="1"/>
    <row r="7" spans="1:4" ht="36" customHeight="1" thickBot="1">
      <c r="A7" s="157" t="s">
        <v>2</v>
      </c>
      <c r="B7" s="158" t="s">
        <v>148</v>
      </c>
      <c r="C7" s="158" t="s">
        <v>149</v>
      </c>
      <c r="D7" s="159" t="s">
        <v>5</v>
      </c>
    </row>
    <row r="8" spans="1:4" ht="30" customHeight="1" thickBot="1">
      <c r="A8" s="282">
        <v>0</v>
      </c>
      <c r="B8" s="283">
        <v>0</v>
      </c>
      <c r="C8" s="283">
        <v>0</v>
      </c>
      <c r="D8" s="284">
        <f>A8+B8-C8</f>
        <v>0</v>
      </c>
    </row>
    <row r="11" spans="1:4" ht="15" customHeight="1">
      <c r="A11" s="142"/>
      <c r="B11" s="142"/>
    </row>
    <row r="12" spans="1:4">
      <c r="A12" s="142"/>
      <c r="B12" s="142"/>
    </row>
    <row r="13" spans="1:4">
      <c r="A13" s="142"/>
      <c r="B13" s="142"/>
    </row>
    <row r="14" spans="1:4">
      <c r="A14" s="389" t="str">
        <f>'NAZWA JEDNOSTKI,SPORZĄDZIŁ,DATA'!H3</f>
        <v>Barbara Knop</v>
      </c>
      <c r="B14" s="480" t="str">
        <f>'NAZWA JEDNOSTKI,SPORZĄDZIŁ,DATA'!I3</f>
        <v>2022.02.25</v>
      </c>
    </row>
    <row r="15" spans="1:4">
      <c r="A15" s="389" t="s">
        <v>438</v>
      </c>
      <c r="B15" s="389" t="s">
        <v>437</v>
      </c>
    </row>
    <row r="19" spans="1:3">
      <c r="A19" t="s">
        <v>442</v>
      </c>
    </row>
    <row r="20" spans="1:3">
      <c r="A20" t="s">
        <v>443</v>
      </c>
    </row>
    <row r="24" spans="1:3" ht="15.75">
      <c r="C24" s="121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indowProtection="1"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555" t="str">
        <f>'NAZWA JEDNOSTKI,SPORZĄDZIŁ,DATA'!B3</f>
        <v>Szkoła Podstawowa im. Bohaterskich Dzieci Łódź nr 81</v>
      </c>
      <c r="C1" s="555"/>
    </row>
    <row r="2" spans="2:5" ht="21.95" customHeight="1">
      <c r="B2" s="555"/>
      <c r="C2" s="555"/>
    </row>
    <row r="4" spans="2:5" ht="17.25" customHeight="1">
      <c r="B4" s="593" t="s">
        <v>366</v>
      </c>
      <c r="C4" s="593"/>
      <c r="D4" s="593"/>
      <c r="E4" s="593"/>
    </row>
    <row r="5" spans="2:5" ht="16.5" customHeight="1">
      <c r="B5" s="386"/>
      <c r="C5" s="386"/>
      <c r="D5" s="386"/>
      <c r="E5" s="386"/>
    </row>
    <row r="6" spans="2:5" ht="19.5" customHeight="1" thickBot="1"/>
    <row r="7" spans="2:5" ht="60.75" customHeight="1" thickBot="1">
      <c r="B7" s="210" t="s">
        <v>0</v>
      </c>
      <c r="C7" s="173" t="s">
        <v>80</v>
      </c>
      <c r="D7" s="161" t="s">
        <v>351</v>
      </c>
      <c r="E7" s="159" t="s">
        <v>352</v>
      </c>
    </row>
    <row r="8" spans="2:5" ht="47.25" customHeight="1">
      <c r="B8" s="156" t="s">
        <v>11</v>
      </c>
      <c r="C8" s="197" t="s">
        <v>81</v>
      </c>
      <c r="D8" s="306">
        <v>0</v>
      </c>
      <c r="E8" s="303">
        <v>0</v>
      </c>
    </row>
    <row r="9" spans="2:5" ht="53.25" customHeight="1">
      <c r="B9" s="124" t="s">
        <v>28</v>
      </c>
      <c r="C9" s="128" t="s">
        <v>82</v>
      </c>
      <c r="D9" s="307">
        <v>0</v>
      </c>
      <c r="E9" s="308">
        <v>0</v>
      </c>
    </row>
    <row r="10" spans="2:5" ht="55.5" customHeight="1">
      <c r="B10" s="595" t="s">
        <v>55</v>
      </c>
      <c r="C10" s="128" t="s">
        <v>83</v>
      </c>
      <c r="D10" s="307">
        <v>0</v>
      </c>
      <c r="E10" s="308">
        <v>0</v>
      </c>
    </row>
    <row r="11" spans="2:5" ht="15.75">
      <c r="B11" s="595"/>
      <c r="C11" s="128" t="s">
        <v>84</v>
      </c>
      <c r="D11" s="307"/>
      <c r="E11" s="308"/>
    </row>
    <row r="12" spans="2:5" ht="19.5" customHeight="1" thickBot="1">
      <c r="B12" s="596"/>
      <c r="C12" s="175" t="s">
        <v>85</v>
      </c>
      <c r="D12" s="309"/>
      <c r="E12" s="310"/>
    </row>
    <row r="13" spans="2:5" ht="19.5" customHeight="1" thickBot="1">
      <c r="B13" s="581" t="s">
        <v>353</v>
      </c>
      <c r="C13" s="582"/>
      <c r="D13" s="280">
        <f>D8+D9+D10</f>
        <v>0</v>
      </c>
      <c r="E13" s="279">
        <f>E8+E9+E10</f>
        <v>0</v>
      </c>
    </row>
    <row r="18" spans="3:4">
      <c r="C18" s="389" t="str">
        <f>'NAZWA JEDNOSTKI,SPORZĄDZIŁ,DATA'!H3</f>
        <v>Barbara Knop</v>
      </c>
      <c r="D18" s="480" t="str">
        <f>'NAZWA JEDNOSTKI,SPORZĄDZIŁ,DATA'!I3</f>
        <v>2022.02.25</v>
      </c>
    </row>
    <row r="19" spans="3:4">
      <c r="C19" s="389" t="s">
        <v>438</v>
      </c>
      <c r="D19" s="389" t="s">
        <v>437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windowProtection="1"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555" t="str">
        <f>'NAZWA JEDNOSTKI,SPORZĄDZIŁ,DATA'!B3</f>
        <v>Szkoła Podstawowa im. Bohaterskich Dzieci Łódź nr 81</v>
      </c>
      <c r="C1" s="555"/>
    </row>
    <row r="2" spans="2:9" ht="21.95" customHeight="1">
      <c r="B2" s="555"/>
      <c r="C2" s="555"/>
    </row>
    <row r="4" spans="2:9" ht="15.75" customHeight="1">
      <c r="B4" s="593" t="s">
        <v>414</v>
      </c>
      <c r="C4" s="604"/>
      <c r="D4" s="604"/>
      <c r="E4" s="604"/>
    </row>
    <row r="6" spans="2:9" ht="16.5" thickBot="1">
      <c r="C6" s="121"/>
      <c r="D6" s="121"/>
      <c r="E6" s="121"/>
    </row>
    <row r="7" spans="2:9" ht="19.5" customHeight="1">
      <c r="B7" s="601" t="s">
        <v>0</v>
      </c>
      <c r="C7" s="597" t="s">
        <v>86</v>
      </c>
      <c r="D7" s="599" t="s">
        <v>367</v>
      </c>
      <c r="E7" s="600"/>
    </row>
    <row r="8" spans="2:9" ht="21" customHeight="1" thickBot="1">
      <c r="B8" s="602"/>
      <c r="C8" s="598"/>
      <c r="D8" s="162" t="s">
        <v>87</v>
      </c>
      <c r="E8" s="163" t="s">
        <v>368</v>
      </c>
    </row>
    <row r="9" spans="2:9" ht="28.5" customHeight="1">
      <c r="B9" s="233" t="s">
        <v>11</v>
      </c>
      <c r="C9" s="178" t="s">
        <v>88</v>
      </c>
      <c r="D9" s="311"/>
      <c r="E9" s="312">
        <v>0</v>
      </c>
    </row>
    <row r="10" spans="2:9" ht="27.75" customHeight="1">
      <c r="B10" s="234" t="s">
        <v>28</v>
      </c>
      <c r="C10" s="179" t="s">
        <v>89</v>
      </c>
      <c r="D10" s="313"/>
      <c r="E10" s="314">
        <v>0</v>
      </c>
    </row>
    <row r="11" spans="2:9" ht="24" customHeight="1">
      <c r="B11" s="234" t="s">
        <v>55</v>
      </c>
      <c r="C11" s="179" t="s">
        <v>90</v>
      </c>
      <c r="D11" s="313"/>
      <c r="E11" s="314">
        <v>0</v>
      </c>
    </row>
    <row r="12" spans="2:9" ht="27" customHeight="1" thickBot="1">
      <c r="B12" s="235" t="s">
        <v>57</v>
      </c>
      <c r="C12" s="180" t="s">
        <v>91</v>
      </c>
      <c r="D12" s="315"/>
      <c r="E12" s="316">
        <v>0</v>
      </c>
      <c r="I12" s="121"/>
    </row>
    <row r="13" spans="2:9" ht="28.5" customHeight="1" thickBot="1">
      <c r="B13" s="568" t="s">
        <v>349</v>
      </c>
      <c r="C13" s="603"/>
      <c r="D13" s="281">
        <f>D9+D10+D11+D12</f>
        <v>0</v>
      </c>
      <c r="E13" s="281">
        <f>E9+E10+E11+E12</f>
        <v>0</v>
      </c>
      <c r="I13" s="121"/>
    </row>
    <row r="14" spans="2:9" ht="15.75">
      <c r="C14" s="1"/>
      <c r="D14" s="121"/>
      <c r="E14" s="121"/>
    </row>
    <row r="18" spans="3:4">
      <c r="C18" s="389" t="str">
        <f>'NAZWA JEDNOSTKI,SPORZĄDZIŁ,DATA'!H3</f>
        <v>Barbara Knop</v>
      </c>
      <c r="D18" s="480" t="str">
        <f>'NAZWA JEDNOSTKI,SPORZĄDZIŁ,DATA'!I3</f>
        <v>2022.02.25</v>
      </c>
    </row>
    <row r="19" spans="3:4">
      <c r="C19" s="389" t="s">
        <v>438</v>
      </c>
      <c r="D19" s="389" t="s">
        <v>437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34</vt:i4>
      </vt:variant>
      <vt:variant>
        <vt:lpstr>Zakresy nazwane</vt:lpstr>
      </vt:variant>
      <vt:variant>
        <vt:i4>10</vt:i4>
      </vt:variant>
    </vt:vector>
  </HeadingPairs>
  <TitlesOfParts>
    <vt:vector size="44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1.14</vt:lpstr>
      <vt:lpstr>Tabela 1.13.2 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Arkusz1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User</cp:lastModifiedBy>
  <cp:lastPrinted>2022-03-28T06:05:37Z</cp:lastPrinted>
  <dcterms:created xsi:type="dcterms:W3CDTF">2018-10-04T10:33:38Z</dcterms:created>
  <dcterms:modified xsi:type="dcterms:W3CDTF">2022-04-05T08:48:49Z</dcterms:modified>
</cp:coreProperties>
</file>